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uX\Desktop\Final WB results 051222\Muscle WB\"/>
    </mc:Choice>
  </mc:AlternateContent>
  <xr:revisionPtr revIDLastSave="0" documentId="8_{7D27D5BB-31B6-4BCC-949F-5B58A08BD67B}" xr6:coauthVersionLast="47" xr6:coauthVersionMax="47" xr10:uidLastSave="{00000000-0000-0000-0000-000000000000}"/>
  <bookViews>
    <workbookView xWindow="-120" yWindow="-120" windowWidth="19440" windowHeight="15150" activeTab="2" xr2:uid="{00000000-000D-0000-FFFF-FFFF00000000}"/>
  </bookViews>
  <sheets>
    <sheet name="LdhB" sheetId="21" r:id="rId1"/>
    <sheet name="Mct1" sheetId="18" r:id="rId2"/>
    <sheet name="Actin" sheetId="17" r:id="rId3"/>
    <sheet name="LdhB (4)" sheetId="23" r:id="rId4"/>
    <sheet name="LdhB (3)" sheetId="16" r:id="rId5"/>
    <sheet name="LdhB (2)" sheetId="15" r:id="rId6"/>
    <sheet name="LdhB(1)" sheetId="1" r:id="rId7"/>
    <sheet name="MCT1-700 (4)" sheetId="24" r:id="rId8"/>
    <sheet name="MCT1-700 (3)" sheetId="14" r:id="rId9"/>
    <sheet name="MCT1-700 (2)" sheetId="13" r:id="rId10"/>
    <sheet name="MCT1-700(1)" sheetId="2" r:id="rId11"/>
    <sheet name="actin-800 (4)" sheetId="25" r:id="rId12"/>
    <sheet name="actin-800 (3)" sheetId="10" r:id="rId13"/>
    <sheet name="actin-800 (2)" sheetId="9" r:id="rId14"/>
    <sheet name="actin-800(1)" sheetId="3" r:id="rId15"/>
  </sheets>
  <calcPr calcId="181029"/>
</workbook>
</file>

<file path=xl/calcChain.xml><?xml version="1.0" encoding="utf-8"?>
<calcChain xmlns="http://schemas.openxmlformats.org/spreadsheetml/2006/main">
  <c r="D3" i="21" l="1"/>
  <c r="K3" i="21" s="1"/>
  <c r="E15" i="21"/>
  <c r="L15" i="21" s="1"/>
  <c r="E16" i="21"/>
  <c r="L16" i="21" s="1"/>
  <c r="E17" i="21"/>
  <c r="L17" i="21" s="1"/>
  <c r="E18" i="21"/>
  <c r="L18" i="21" s="1"/>
  <c r="E19" i="21"/>
  <c r="L19" i="21" s="1"/>
  <c r="E20" i="21"/>
  <c r="L20" i="21" s="1"/>
  <c r="E21" i="21"/>
  <c r="L21" i="21" s="1"/>
  <c r="E22" i="21"/>
  <c r="E23" i="21"/>
  <c r="E14" i="21"/>
  <c r="L14" i="21" s="1"/>
  <c r="E4" i="21"/>
  <c r="L4" i="21" s="1"/>
  <c r="E5" i="21"/>
  <c r="L5" i="21" s="1"/>
  <c r="E6" i="21"/>
  <c r="L6" i="21" s="1"/>
  <c r="E7" i="21"/>
  <c r="L7" i="21" s="1"/>
  <c r="E8" i="21"/>
  <c r="L8" i="21" s="1"/>
  <c r="E9" i="21"/>
  <c r="L9" i="21" s="1"/>
  <c r="E10" i="21"/>
  <c r="L10" i="21" s="1"/>
  <c r="E11" i="21"/>
  <c r="E12" i="21"/>
  <c r="E3" i="21"/>
  <c r="L3" i="21" s="1"/>
  <c r="E15" i="17"/>
  <c r="E16" i="17"/>
  <c r="E17" i="17"/>
  <c r="E18" i="17"/>
  <c r="E19" i="17"/>
  <c r="E20" i="17"/>
  <c r="E21" i="17"/>
  <c r="E22" i="17"/>
  <c r="E23" i="17"/>
  <c r="E14" i="17"/>
  <c r="E4" i="17"/>
  <c r="E5" i="17"/>
  <c r="E6" i="17"/>
  <c r="E7" i="17"/>
  <c r="E8" i="17"/>
  <c r="E9" i="17"/>
  <c r="E10" i="17"/>
  <c r="E11" i="17"/>
  <c r="E12" i="17"/>
  <c r="E3" i="17"/>
  <c r="E15" i="18"/>
  <c r="L15" i="18" s="1"/>
  <c r="E16" i="18"/>
  <c r="L16" i="18" s="1"/>
  <c r="E17" i="18"/>
  <c r="L17" i="18" s="1"/>
  <c r="E18" i="18"/>
  <c r="L18" i="18" s="1"/>
  <c r="E19" i="18"/>
  <c r="L19" i="18" s="1"/>
  <c r="E20" i="18"/>
  <c r="L20" i="18" s="1"/>
  <c r="E21" i="18"/>
  <c r="L21" i="18" s="1"/>
  <c r="E22" i="18"/>
  <c r="E23" i="18"/>
  <c r="E14" i="18"/>
  <c r="L14" i="18" s="1"/>
  <c r="E4" i="18"/>
  <c r="L4" i="18" s="1"/>
  <c r="E5" i="18"/>
  <c r="L5" i="18" s="1"/>
  <c r="E6" i="18"/>
  <c r="L6" i="18" s="1"/>
  <c r="E7" i="18"/>
  <c r="L7" i="18" s="1"/>
  <c r="E8" i="18"/>
  <c r="L8" i="18" s="1"/>
  <c r="E9" i="18"/>
  <c r="L9" i="18" s="1"/>
  <c r="E10" i="18"/>
  <c r="L10" i="18" s="1"/>
  <c r="E11" i="18"/>
  <c r="E12" i="18"/>
  <c r="E3" i="18"/>
  <c r="L3" i="18" s="1"/>
  <c r="B15" i="18"/>
  <c r="I15" i="18" s="1"/>
  <c r="O15" i="18" s="1"/>
  <c r="B16" i="18"/>
  <c r="I16" i="18" s="1"/>
  <c r="O16" i="18" s="1"/>
  <c r="B17" i="18"/>
  <c r="B18" i="18"/>
  <c r="B19" i="18"/>
  <c r="B20" i="18"/>
  <c r="I20" i="18" s="1"/>
  <c r="O20" i="18" s="1"/>
  <c r="B21" i="18"/>
  <c r="I21" i="18" s="1"/>
  <c r="O21" i="18" s="1"/>
  <c r="B22" i="18"/>
  <c r="B23" i="18"/>
  <c r="B14" i="18"/>
  <c r="I14" i="18" s="1"/>
  <c r="O14" i="18" s="1"/>
  <c r="I17" i="18"/>
  <c r="I18" i="18"/>
  <c r="I19" i="18"/>
  <c r="B4" i="21"/>
  <c r="I4" i="21" s="1"/>
  <c r="C4" i="21"/>
  <c r="J4" i="21" s="1"/>
  <c r="D4" i="21"/>
  <c r="K4" i="21" s="1"/>
  <c r="B5" i="21"/>
  <c r="I5" i="21" s="1"/>
  <c r="C5" i="21"/>
  <c r="J5" i="21" s="1"/>
  <c r="D5" i="21"/>
  <c r="K5" i="21" s="1"/>
  <c r="B6" i="21"/>
  <c r="I6" i="21" s="1"/>
  <c r="C6" i="21"/>
  <c r="J6" i="21" s="1"/>
  <c r="D6" i="21"/>
  <c r="K6" i="21" s="1"/>
  <c r="B7" i="21"/>
  <c r="I7" i="21" s="1"/>
  <c r="C7" i="21"/>
  <c r="J7" i="21" s="1"/>
  <c r="D7" i="21"/>
  <c r="K7" i="21" s="1"/>
  <c r="B8" i="21"/>
  <c r="I8" i="21" s="1"/>
  <c r="C8" i="21"/>
  <c r="J8" i="21" s="1"/>
  <c r="D8" i="21"/>
  <c r="K8" i="21" s="1"/>
  <c r="B9" i="21"/>
  <c r="I9" i="21" s="1"/>
  <c r="C9" i="21"/>
  <c r="J9" i="21" s="1"/>
  <c r="D9" i="21"/>
  <c r="K9" i="21" s="1"/>
  <c r="B10" i="21"/>
  <c r="I10" i="21" s="1"/>
  <c r="C10" i="21"/>
  <c r="J10" i="21" s="1"/>
  <c r="D10" i="21"/>
  <c r="K10" i="21" s="1"/>
  <c r="B11" i="21"/>
  <c r="C11" i="21"/>
  <c r="D11" i="21"/>
  <c r="B12" i="21"/>
  <c r="C12" i="21"/>
  <c r="D12" i="21"/>
  <c r="B14" i="21"/>
  <c r="I14" i="21" s="1"/>
  <c r="C14" i="21"/>
  <c r="J14" i="21" s="1"/>
  <c r="D14" i="21"/>
  <c r="K14" i="21" s="1"/>
  <c r="B15" i="21"/>
  <c r="I15" i="21" s="1"/>
  <c r="C15" i="21"/>
  <c r="J15" i="21" s="1"/>
  <c r="D15" i="21"/>
  <c r="K15" i="21" s="1"/>
  <c r="B16" i="21"/>
  <c r="I16" i="21" s="1"/>
  <c r="C16" i="21"/>
  <c r="J16" i="21" s="1"/>
  <c r="D16" i="21"/>
  <c r="K16" i="21" s="1"/>
  <c r="B17" i="21"/>
  <c r="I17" i="21" s="1"/>
  <c r="C17" i="21"/>
  <c r="J17" i="21" s="1"/>
  <c r="D17" i="21"/>
  <c r="K17" i="21" s="1"/>
  <c r="B18" i="21"/>
  <c r="I18" i="21" s="1"/>
  <c r="C18" i="21"/>
  <c r="J18" i="21" s="1"/>
  <c r="D18" i="21"/>
  <c r="K18" i="21" s="1"/>
  <c r="B19" i="21"/>
  <c r="I19" i="21" s="1"/>
  <c r="C19" i="21"/>
  <c r="J19" i="21" s="1"/>
  <c r="D19" i="21"/>
  <c r="K19" i="21" s="1"/>
  <c r="B20" i="21"/>
  <c r="I20" i="21" s="1"/>
  <c r="C20" i="21"/>
  <c r="J20" i="21" s="1"/>
  <c r="D20" i="21"/>
  <c r="K20" i="21" s="1"/>
  <c r="B21" i="21"/>
  <c r="I21" i="21" s="1"/>
  <c r="C21" i="21"/>
  <c r="J21" i="21" s="1"/>
  <c r="D21" i="21"/>
  <c r="K21" i="21" s="1"/>
  <c r="B22" i="21"/>
  <c r="C22" i="21"/>
  <c r="D22" i="21"/>
  <c r="B23" i="21"/>
  <c r="C23" i="21"/>
  <c r="D23" i="21"/>
  <c r="C3" i="21"/>
  <c r="J3" i="21" s="1"/>
  <c r="B3" i="21"/>
  <c r="I3" i="21" s="1"/>
  <c r="B4" i="18"/>
  <c r="I4" i="18" s="1"/>
  <c r="O4" i="18" s="1"/>
  <c r="C4" i="18"/>
  <c r="J4" i="18" s="1"/>
  <c r="D4" i="18"/>
  <c r="K4" i="18" s="1"/>
  <c r="B5" i="18"/>
  <c r="I5" i="18" s="1"/>
  <c r="C5" i="18"/>
  <c r="J5" i="18" s="1"/>
  <c r="D5" i="18"/>
  <c r="K5" i="18" s="1"/>
  <c r="B6" i="18"/>
  <c r="I6" i="18" s="1"/>
  <c r="C6" i="18"/>
  <c r="J6" i="18" s="1"/>
  <c r="D6" i="18"/>
  <c r="K6" i="18" s="1"/>
  <c r="B7" i="18"/>
  <c r="I7" i="18" s="1"/>
  <c r="O7" i="18" s="1"/>
  <c r="C7" i="18"/>
  <c r="J7" i="18" s="1"/>
  <c r="D7" i="18"/>
  <c r="K7" i="18" s="1"/>
  <c r="B8" i="18"/>
  <c r="I8" i="18" s="1"/>
  <c r="O8" i="18" s="1"/>
  <c r="C8" i="18"/>
  <c r="J8" i="18" s="1"/>
  <c r="D8" i="18"/>
  <c r="K8" i="18" s="1"/>
  <c r="B9" i="18"/>
  <c r="I9" i="18" s="1"/>
  <c r="O9" i="18" s="1"/>
  <c r="C9" i="18"/>
  <c r="J9" i="18" s="1"/>
  <c r="D9" i="18"/>
  <c r="K9" i="18" s="1"/>
  <c r="B10" i="18"/>
  <c r="I10" i="18" s="1"/>
  <c r="C10" i="18"/>
  <c r="J10" i="18" s="1"/>
  <c r="D10" i="18"/>
  <c r="K10" i="18" s="1"/>
  <c r="B11" i="18"/>
  <c r="C11" i="18"/>
  <c r="D11" i="18"/>
  <c r="B12" i="18"/>
  <c r="C12" i="18"/>
  <c r="D12" i="18"/>
  <c r="C14" i="18"/>
  <c r="J14" i="18" s="1"/>
  <c r="D14" i="18"/>
  <c r="K14" i="18" s="1"/>
  <c r="C15" i="18"/>
  <c r="J15" i="18" s="1"/>
  <c r="D15" i="18"/>
  <c r="K15" i="18" s="1"/>
  <c r="C16" i="18"/>
  <c r="J16" i="18" s="1"/>
  <c r="D16" i="18"/>
  <c r="K16" i="18" s="1"/>
  <c r="C17" i="18"/>
  <c r="J17" i="18" s="1"/>
  <c r="D17" i="18"/>
  <c r="K17" i="18" s="1"/>
  <c r="C18" i="18"/>
  <c r="J18" i="18" s="1"/>
  <c r="D18" i="18"/>
  <c r="K18" i="18" s="1"/>
  <c r="C19" i="18"/>
  <c r="J19" i="18" s="1"/>
  <c r="D19" i="18"/>
  <c r="K19" i="18" s="1"/>
  <c r="C20" i="18"/>
  <c r="J20" i="18" s="1"/>
  <c r="D20" i="18"/>
  <c r="K20" i="18" s="1"/>
  <c r="C21" i="18"/>
  <c r="J21" i="18" s="1"/>
  <c r="D21" i="18"/>
  <c r="K21" i="18" s="1"/>
  <c r="C22" i="18"/>
  <c r="D22" i="18"/>
  <c r="C23" i="18"/>
  <c r="D23" i="18"/>
  <c r="D3" i="18"/>
  <c r="K3" i="18" s="1"/>
  <c r="C3" i="18"/>
  <c r="J3" i="18" s="1"/>
  <c r="B3" i="18"/>
  <c r="I3" i="18" s="1"/>
  <c r="O3" i="18" s="1"/>
  <c r="D4" i="17"/>
  <c r="D5" i="17"/>
  <c r="D6" i="17"/>
  <c r="D7" i="17"/>
  <c r="D8" i="17"/>
  <c r="D9" i="17"/>
  <c r="D10" i="17"/>
  <c r="D11" i="17"/>
  <c r="D12" i="17"/>
  <c r="D14" i="17"/>
  <c r="D15" i="17"/>
  <c r="D16" i="17"/>
  <c r="D17" i="17"/>
  <c r="D18" i="17"/>
  <c r="D19" i="17"/>
  <c r="D20" i="17"/>
  <c r="D21" i="17"/>
  <c r="D22" i="17"/>
  <c r="D23" i="17"/>
  <c r="D3" i="17"/>
  <c r="C4" i="17"/>
  <c r="C5" i="17"/>
  <c r="C6" i="17"/>
  <c r="C7" i="17"/>
  <c r="C8" i="17"/>
  <c r="C9" i="17"/>
  <c r="C10" i="17"/>
  <c r="C11" i="17"/>
  <c r="C12" i="17"/>
  <c r="C14" i="17"/>
  <c r="C15" i="17"/>
  <c r="C16" i="17"/>
  <c r="C17" i="17"/>
  <c r="C18" i="17"/>
  <c r="C19" i="17"/>
  <c r="C20" i="17"/>
  <c r="C21" i="17"/>
  <c r="C22" i="17"/>
  <c r="C23" i="17"/>
  <c r="C3" i="17"/>
  <c r="B14" i="17"/>
  <c r="B15" i="17"/>
  <c r="B16" i="17"/>
  <c r="B17" i="17"/>
  <c r="B18" i="17"/>
  <c r="B19" i="17"/>
  <c r="B20" i="17"/>
  <c r="B21" i="17"/>
  <c r="B22" i="17"/>
  <c r="B23" i="17"/>
  <c r="B4" i="17"/>
  <c r="B5" i="17"/>
  <c r="B6" i="17"/>
  <c r="B7" i="17"/>
  <c r="B8" i="17"/>
  <c r="B9" i="17"/>
  <c r="B10" i="17"/>
  <c r="B11" i="17"/>
  <c r="B12" i="17"/>
  <c r="B3" i="17"/>
  <c r="O8" i="21" l="1"/>
  <c r="O30" i="21" s="1"/>
  <c r="O3" i="21"/>
  <c r="O18" i="21"/>
  <c r="O6" i="21"/>
  <c r="O28" i="21" s="1"/>
  <c r="O20" i="21"/>
  <c r="P31" i="21" s="1"/>
  <c r="O4" i="21"/>
  <c r="T3" i="21" s="1"/>
  <c r="O15" i="21"/>
  <c r="P26" i="21" s="1"/>
  <c r="O14" i="21"/>
  <c r="P25" i="21" s="1"/>
  <c r="O5" i="21"/>
  <c r="O27" i="21" s="1"/>
  <c r="O10" i="21"/>
  <c r="O16" i="21"/>
  <c r="P27" i="21" s="1"/>
  <c r="O9" i="21"/>
  <c r="O31" i="21" s="1"/>
  <c r="O7" i="21"/>
  <c r="O21" i="21"/>
  <c r="P32" i="21" s="1"/>
  <c r="O19" i="21"/>
  <c r="P30" i="21" s="1"/>
  <c r="O17" i="21"/>
  <c r="P28" i="21" s="1"/>
  <c r="O18" i="18"/>
  <c r="O19" i="18"/>
  <c r="O6" i="18"/>
  <c r="O17" i="18"/>
  <c r="S14" i="18" s="1"/>
  <c r="R14" i="18"/>
  <c r="S3" i="18"/>
  <c r="R3" i="18"/>
  <c r="O5" i="18"/>
  <c r="O10" i="18"/>
  <c r="R4" i="18" s="1"/>
  <c r="O29" i="18"/>
  <c r="O26" i="18"/>
  <c r="O32" i="21"/>
  <c r="P32" i="18"/>
  <c r="O27" i="18"/>
  <c r="O31" i="18"/>
  <c r="P31" i="18"/>
  <c r="P27" i="18"/>
  <c r="O28" i="18"/>
  <c r="P26" i="18"/>
  <c r="P28" i="18"/>
  <c r="P25" i="18"/>
  <c r="O29" i="21"/>
  <c r="O25" i="21"/>
  <c r="T14" i="18"/>
  <c r="O25" i="18"/>
  <c r="P29" i="18"/>
  <c r="T14" i="21" l="1"/>
  <c r="R3" i="21"/>
  <c r="S14" i="21"/>
  <c r="R14" i="21"/>
  <c r="O26" i="21"/>
  <c r="R26" i="21" s="1"/>
  <c r="S3" i="21"/>
  <c r="T26" i="21"/>
  <c r="S15" i="21"/>
  <c r="R15" i="21"/>
  <c r="S4" i="18"/>
  <c r="O32" i="18"/>
  <c r="R26" i="18"/>
  <c r="S15" i="18"/>
  <c r="R15" i="18"/>
  <c r="S26" i="18"/>
  <c r="T3" i="18"/>
  <c r="O30" i="18"/>
  <c r="S27" i="18" s="1"/>
  <c r="P30" i="18"/>
  <c r="S4" i="21"/>
  <c r="R4" i="21"/>
  <c r="P29" i="21"/>
  <c r="R27" i="21" s="1"/>
  <c r="T26" i="18"/>
  <c r="S26" i="21" l="1"/>
  <c r="S27" i="21"/>
  <c r="R27" i="18"/>
</calcChain>
</file>

<file path=xl/sharedStrings.xml><?xml version="1.0" encoding="utf-8"?>
<sst xmlns="http://schemas.openxmlformats.org/spreadsheetml/2006/main" count="1342" uniqueCount="42">
  <si>
    <t>Image Name</t>
  </si>
  <si>
    <t>Channel</t>
  </si>
  <si>
    <t>Name</t>
  </si>
  <si>
    <t>Signal</t>
  </si>
  <si>
    <t>Total</t>
  </si>
  <si>
    <t>Area</t>
  </si>
  <si>
    <t>Bkgnd.</t>
  </si>
  <si>
    <t>Type</t>
  </si>
  <si>
    <t>Conc. Std.</t>
  </si>
  <si>
    <t>Concentration</t>
  </si>
  <si>
    <t>Max</t>
  </si>
  <si>
    <t>Mean</t>
  </si>
  <si>
    <t>StdDev</t>
  </si>
  <si>
    <t>NaN</t>
  </si>
  <si>
    <t>male</t>
  </si>
  <si>
    <t>MCT1 male</t>
  </si>
  <si>
    <t xml:space="preserve"> actin male</t>
  </si>
  <si>
    <t xml:space="preserve"> actin female</t>
  </si>
  <si>
    <t>MCT1 female</t>
  </si>
  <si>
    <t>female</t>
  </si>
  <si>
    <t>LdhB</t>
  </si>
  <si>
    <t>0000972_01</t>
  </si>
  <si>
    <t>0000973_01</t>
  </si>
  <si>
    <t>0000974_01</t>
  </si>
  <si>
    <t>0000981_01</t>
  </si>
  <si>
    <t>0000980_01</t>
  </si>
  <si>
    <t>2nd 12/8/21</t>
  </si>
  <si>
    <t>Actin</t>
  </si>
  <si>
    <t>backgroud</t>
  </si>
  <si>
    <t>Mct1</t>
  </si>
  <si>
    <t>with actin</t>
  </si>
  <si>
    <t xml:space="preserve">male </t>
  </si>
  <si>
    <t>FB</t>
  </si>
  <si>
    <t>IVF</t>
  </si>
  <si>
    <t xml:space="preserve">female </t>
  </si>
  <si>
    <t>average</t>
  </si>
  <si>
    <t>SD</t>
  </si>
  <si>
    <t>ttest</t>
  </si>
  <si>
    <t>male+female</t>
  </si>
  <si>
    <t>0000984_01</t>
  </si>
  <si>
    <t>4 blots</t>
  </si>
  <si>
    <t>animal#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</si>
</sst>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0" xfId="0" applyNumberFormat="1"/>
    <xf numFmtId="0" fontId="0" fillId="0" borderId="0" xfId="0" applyAlignment="1">
      <alignment horizontal="right"/>
    </xf>
    <xf numFmtId="22" fontId="0" fillId="0" borderId="0" xfId="0" applyNumberFormat="1"/>
    <xf numFmtId="0" fontId="1" fillId="0" borderId="0" xfId="0" applyFont="1"/>
    <xf numFmtId="0" fontId="2" fillId="0" borderId="0" xfId="0" applyFont="1"/>
    <xf numFmtId="0" fontId="0" fillId="2" borderId="0" xfId="0" applyFill="1"/>
    <xf numFmtId="0" fontId="0" fillId="3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male Muscle LdhB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2D050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70AB-4191-AF10-BE9DBE51374B}"/>
              </c:ext>
            </c:extLst>
          </c:dPt>
          <c:errBars>
            <c:errBarType val="plus"/>
            <c:errValType val="cust"/>
            <c:noEndCap val="0"/>
            <c:plus>
              <c:numRef>
                <c:f>LdhB!$S$3:$S$4</c:f>
                <c:numCache>
                  <c:formatCode>General</c:formatCode>
                  <c:ptCount val="2"/>
                  <c:pt idx="0">
                    <c:v>0.27670830236100596</c:v>
                  </c:pt>
                  <c:pt idx="1">
                    <c:v>0.42054934030871255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LdhB!$Q$3:$Q$4</c:f>
              <c:strCache>
                <c:ptCount val="2"/>
                <c:pt idx="0">
                  <c:v>FB</c:v>
                </c:pt>
                <c:pt idx="1">
                  <c:v>IVF</c:v>
                </c:pt>
              </c:strCache>
            </c:strRef>
          </c:cat>
          <c:val>
            <c:numRef>
              <c:f>LdhB!$R$3:$R$4</c:f>
              <c:numCache>
                <c:formatCode>General</c:formatCode>
                <c:ptCount val="2"/>
                <c:pt idx="0">
                  <c:v>2.693303101279227</c:v>
                </c:pt>
                <c:pt idx="1">
                  <c:v>1.5584804150006955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AB-4191-AF10-BE9DBE5137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0008512"/>
        <c:axId val="1650027232"/>
      </c:barChart>
      <c:catAx>
        <c:axId val="16500085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rgbClr val="FF0000"/>
                    </a:solidFill>
                  </a:rPr>
                  <a:t>p=0.005809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0027232"/>
        <c:crosses val="autoZero"/>
        <c:auto val="1"/>
        <c:lblAlgn val="ctr"/>
        <c:lblOffset val="100"/>
        <c:noMultiLvlLbl val="0"/>
      </c:catAx>
      <c:valAx>
        <c:axId val="1650027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Relactive muscle Levels</a:t>
                </a:r>
                <a:endParaRPr lang="en-US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4.1862905905372692E-2"/>
              <c:y val="0.209923296429697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0008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female Muscle LdhB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2D050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5EB8-461F-B72D-8ECA09B98456}"/>
              </c:ext>
            </c:extLst>
          </c:dPt>
          <c:errBars>
            <c:errBarType val="plus"/>
            <c:errValType val="cust"/>
            <c:noEndCap val="0"/>
            <c:plus>
              <c:numRef>
                <c:f>LdhB!$S$14:$S$15</c:f>
                <c:numCache>
                  <c:formatCode>General</c:formatCode>
                  <c:ptCount val="2"/>
                  <c:pt idx="0">
                    <c:v>0.43184421131449025</c:v>
                  </c:pt>
                  <c:pt idx="1">
                    <c:v>0.25897384884916069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LdhB!$Q$14:$Q$15</c:f>
              <c:strCache>
                <c:ptCount val="2"/>
                <c:pt idx="0">
                  <c:v>FB</c:v>
                </c:pt>
                <c:pt idx="1">
                  <c:v>IVF</c:v>
                </c:pt>
              </c:strCache>
            </c:strRef>
          </c:cat>
          <c:val>
            <c:numRef>
              <c:f>LdhB!$R$14:$R$15</c:f>
              <c:numCache>
                <c:formatCode>General</c:formatCode>
                <c:ptCount val="2"/>
                <c:pt idx="0">
                  <c:v>1.6667554372107953</c:v>
                </c:pt>
                <c:pt idx="1">
                  <c:v>0.97736982162720987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B8-461F-B72D-8ECA09B984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0035552"/>
        <c:axId val="1650043040"/>
      </c:barChart>
      <c:catAx>
        <c:axId val="16500355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rgbClr val="FF0000"/>
                    </a:solidFill>
                  </a:rPr>
                  <a:t>p=0.03226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0043040"/>
        <c:crosses val="autoZero"/>
        <c:auto val="1"/>
        <c:lblAlgn val="ctr"/>
        <c:lblOffset val="100"/>
        <c:noMultiLvlLbl val="0"/>
      </c:catAx>
      <c:valAx>
        <c:axId val="1650043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Relactive muscle Levels</a:t>
                </a:r>
                <a:endParaRPr lang="en-US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4.4511879605720971E-2"/>
              <c:y val="0.221292614598067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0035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male and female Muscle LdhB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2D050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9947-4AB4-B4B8-A09C85CC8893}"/>
              </c:ext>
            </c:extLst>
          </c:dPt>
          <c:errBars>
            <c:errBarType val="plus"/>
            <c:errValType val="cust"/>
            <c:noEndCap val="0"/>
            <c:plus>
              <c:numRef>
                <c:f>LdhB!$S$26:$S$27</c:f>
                <c:numCache>
                  <c:formatCode>General</c:formatCode>
                  <c:ptCount val="2"/>
                  <c:pt idx="0">
                    <c:v>0.64329186172515851</c:v>
                  </c:pt>
                  <c:pt idx="1">
                    <c:v>0.44835678546814561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LdhB!$Q$26:$Q$27</c:f>
              <c:strCache>
                <c:ptCount val="2"/>
                <c:pt idx="0">
                  <c:v>FB</c:v>
                </c:pt>
                <c:pt idx="1">
                  <c:v>IVF</c:v>
                </c:pt>
              </c:strCache>
            </c:strRef>
          </c:cat>
          <c:val>
            <c:numRef>
              <c:f>LdhB!$R$26:$R$27</c:f>
              <c:numCache>
                <c:formatCode>General</c:formatCode>
                <c:ptCount val="2"/>
                <c:pt idx="0">
                  <c:v>2.1800292692450109</c:v>
                </c:pt>
                <c:pt idx="1">
                  <c:v>1.2679251183139524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7-4AB4-B4B8-A09C85CC88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9987296"/>
        <c:axId val="1649987712"/>
      </c:barChart>
      <c:catAx>
        <c:axId val="16499872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rgbClr val="FF0000"/>
                    </a:solidFill>
                  </a:rPr>
                  <a:t>p=0.006142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9987712"/>
        <c:crosses val="autoZero"/>
        <c:auto val="1"/>
        <c:lblAlgn val="ctr"/>
        <c:lblOffset val="100"/>
        <c:noMultiLvlLbl val="0"/>
      </c:catAx>
      <c:valAx>
        <c:axId val="16499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Relactive muscle Levels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9987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male Muscle Mct1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22A4-4CE4-AB38-389F4A77BDBE}"/>
              </c:ext>
            </c:extLst>
          </c:dPt>
          <c:errBars>
            <c:errBarType val="plus"/>
            <c:errValType val="cust"/>
            <c:noEndCap val="0"/>
            <c:plus>
              <c:numRef>
                <c:f>'Mct1'!$S$3:$S$4</c:f>
                <c:numCache>
                  <c:formatCode>General</c:formatCode>
                  <c:ptCount val="2"/>
                  <c:pt idx="0">
                    <c:v>6.6709071583001142E-2</c:v>
                  </c:pt>
                  <c:pt idx="1">
                    <c:v>4.5047656375002854E-2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'Mct1'!$Q$3:$Q$4</c:f>
              <c:strCache>
                <c:ptCount val="2"/>
                <c:pt idx="0">
                  <c:v>FB</c:v>
                </c:pt>
                <c:pt idx="1">
                  <c:v>IVF</c:v>
                </c:pt>
              </c:strCache>
            </c:strRef>
          </c:cat>
          <c:val>
            <c:numRef>
              <c:f>'Mct1'!$R$3:$R$4</c:f>
              <c:numCache>
                <c:formatCode>General</c:formatCode>
                <c:ptCount val="2"/>
                <c:pt idx="0">
                  <c:v>0.43601934838535661</c:v>
                </c:pt>
                <c:pt idx="1">
                  <c:v>0.24364470618425252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A4-4CE4-AB38-389F4A77BD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1904976"/>
        <c:axId val="1561913296"/>
      </c:barChart>
      <c:catAx>
        <c:axId val="15619049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rgbClr val="FF0000"/>
                    </a:solidFill>
                  </a:rPr>
                  <a:t>p=0.004341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1913296"/>
        <c:crosses val="autoZero"/>
        <c:auto val="1"/>
        <c:lblAlgn val="ctr"/>
        <c:lblOffset val="100"/>
        <c:noMultiLvlLbl val="0"/>
      </c:catAx>
      <c:valAx>
        <c:axId val="1561913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Relactive muscle Levels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1904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male Muscle Mct1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2B6A-4193-9971-B3C6897B137C}"/>
              </c:ext>
            </c:extLst>
          </c:dPt>
          <c:errBars>
            <c:errBarType val="plus"/>
            <c:errValType val="cust"/>
            <c:noEndCap val="0"/>
            <c:plus>
              <c:numRef>
                <c:f>'Mct1'!$S$14:$S$15</c:f>
                <c:numCache>
                  <c:formatCode>General</c:formatCode>
                  <c:ptCount val="2"/>
                  <c:pt idx="0">
                    <c:v>0.24800802799542784</c:v>
                  </c:pt>
                  <c:pt idx="1">
                    <c:v>3.59074586282985E-2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'Mct1'!$Q$14:$Q$15</c:f>
              <c:strCache>
                <c:ptCount val="2"/>
                <c:pt idx="0">
                  <c:v>FB</c:v>
                </c:pt>
                <c:pt idx="1">
                  <c:v>IVF</c:v>
                </c:pt>
              </c:strCache>
            </c:strRef>
          </c:cat>
          <c:val>
            <c:numRef>
              <c:f>'Mct1'!$R$14:$R$15</c:f>
              <c:numCache>
                <c:formatCode>General</c:formatCode>
                <c:ptCount val="2"/>
                <c:pt idx="0">
                  <c:v>0.67900172800132785</c:v>
                </c:pt>
                <c:pt idx="1">
                  <c:v>0.30174404883656142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6A-4193-9971-B3C6897B13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1929520"/>
        <c:axId val="1561923696"/>
      </c:barChart>
      <c:catAx>
        <c:axId val="15619295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p=0.054246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1923696"/>
        <c:crosses val="autoZero"/>
        <c:auto val="1"/>
        <c:lblAlgn val="ctr"/>
        <c:lblOffset val="100"/>
        <c:noMultiLvlLbl val="0"/>
      </c:catAx>
      <c:valAx>
        <c:axId val="1561923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Relactive muscle Levels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1929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male and female Muscle Mct1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0652-46A6-BD95-583956EDDA3E}"/>
              </c:ext>
            </c:extLst>
          </c:dPt>
          <c:errBars>
            <c:errBarType val="plus"/>
            <c:errValType val="cust"/>
            <c:noEndCap val="0"/>
            <c:plus>
              <c:numRef>
                <c:f>'Mct1'!$S$26:$S$27</c:f>
                <c:numCache>
                  <c:formatCode>General</c:formatCode>
                  <c:ptCount val="2"/>
                  <c:pt idx="0">
                    <c:v>0.21245339662167961</c:v>
                  </c:pt>
                  <c:pt idx="1">
                    <c:v>4.8853977792909328E-2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'Mct1'!$Q$26:$Q$27</c:f>
              <c:strCache>
                <c:ptCount val="2"/>
                <c:pt idx="0">
                  <c:v>FB</c:v>
                </c:pt>
                <c:pt idx="1">
                  <c:v>IVF</c:v>
                </c:pt>
              </c:strCache>
            </c:strRef>
          </c:cat>
          <c:val>
            <c:numRef>
              <c:f>'Mct1'!$R$26:$R$27</c:f>
              <c:numCache>
                <c:formatCode>General</c:formatCode>
                <c:ptCount val="2"/>
                <c:pt idx="0">
                  <c:v>0.55751053819334218</c:v>
                </c:pt>
                <c:pt idx="1">
                  <c:v>0.27269437751040698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52-46A6-BD95-583956EDDA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0007264"/>
        <c:axId val="1650018496"/>
      </c:barChart>
      <c:catAx>
        <c:axId val="16500072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rgbClr val="FF0000"/>
                    </a:solidFill>
                  </a:rPr>
                  <a:t>p=0.006449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0018496"/>
        <c:crosses val="autoZero"/>
        <c:auto val="1"/>
        <c:lblAlgn val="ctr"/>
        <c:lblOffset val="100"/>
        <c:noMultiLvlLbl val="0"/>
      </c:catAx>
      <c:valAx>
        <c:axId val="1650018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Relactive muscle Levels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0007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104775</xdr:colOff>
      <xdr:row>0</xdr:row>
      <xdr:rowOff>9525</xdr:rowOff>
    </xdr:from>
    <xdr:to>
      <xdr:col>25</xdr:col>
      <xdr:colOff>90487</xdr:colOff>
      <xdr:row>11</xdr:row>
      <xdr:rowOff>52387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F252BF6-5645-4EB1-8D07-516CF71AD8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100012</xdr:colOff>
      <xdr:row>12</xdr:row>
      <xdr:rowOff>23812</xdr:rowOff>
    </xdr:from>
    <xdr:to>
      <xdr:col>25</xdr:col>
      <xdr:colOff>190500</xdr:colOff>
      <xdr:row>23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458FCAE-444B-4DBE-9D22-8DC1AFCD02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309562</xdr:colOff>
      <xdr:row>27</xdr:row>
      <xdr:rowOff>176212</xdr:rowOff>
    </xdr:from>
    <xdr:to>
      <xdr:col>24</xdr:col>
      <xdr:colOff>4762</xdr:colOff>
      <xdr:row>42</xdr:row>
      <xdr:rowOff>61912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253C490-AFA0-4366-ADE5-0E6D011C2A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23812</xdr:colOff>
      <xdr:row>0</xdr:row>
      <xdr:rowOff>52387</xdr:rowOff>
    </xdr:from>
    <xdr:to>
      <xdr:col>25</xdr:col>
      <xdr:colOff>381000</xdr:colOff>
      <xdr:row>12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838BE82-B4A5-43FC-8921-BA651EB75B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4761</xdr:colOff>
      <xdr:row>12</xdr:row>
      <xdr:rowOff>161925</xdr:rowOff>
    </xdr:from>
    <xdr:to>
      <xdr:col>25</xdr:col>
      <xdr:colOff>390524</xdr:colOff>
      <xdr:row>26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74A96C4-82FC-47E3-BD05-62E4CE74CE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147637</xdr:colOff>
      <xdr:row>28</xdr:row>
      <xdr:rowOff>100012</xdr:rowOff>
    </xdr:from>
    <xdr:to>
      <xdr:col>23</xdr:col>
      <xdr:colOff>452437</xdr:colOff>
      <xdr:row>42</xdr:row>
      <xdr:rowOff>176212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3392922-156E-4619-B0A5-44326AAFC9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2AD50-3FB8-4D7B-845D-35429BE3C822}">
  <dimension ref="A1:T32"/>
  <sheetViews>
    <sheetView topLeftCell="G1" workbookViewId="0">
      <selection activeCell="F27" sqref="F27"/>
    </sheetView>
  </sheetViews>
  <sheetFormatPr defaultRowHeight="15" x14ac:dyDescent="0.25"/>
  <cols>
    <col min="2" max="2" width="10.140625" customWidth="1"/>
    <col min="3" max="3" width="9.7109375" bestFit="1" customWidth="1"/>
    <col min="4" max="6" width="10.5703125" customWidth="1"/>
    <col min="8" max="8" width="9.140625" style="9"/>
    <col min="9" max="9" width="10.140625" customWidth="1"/>
    <col min="10" max="10" width="12" bestFit="1" customWidth="1"/>
    <col min="11" max="11" width="10" customWidth="1"/>
    <col min="12" max="12" width="11.140625" customWidth="1"/>
  </cols>
  <sheetData>
    <row r="1" spans="1:20" x14ac:dyDescent="0.25">
      <c r="B1" s="1">
        <v>44533</v>
      </c>
      <c r="C1" s="1">
        <v>44538</v>
      </c>
      <c r="D1" s="1">
        <v>44539</v>
      </c>
      <c r="E1" s="1">
        <v>44546</v>
      </c>
      <c r="F1" s="1"/>
      <c r="I1" s="1">
        <v>44533</v>
      </c>
      <c r="J1" s="1">
        <v>44538</v>
      </c>
      <c r="K1" s="1">
        <v>44539</v>
      </c>
      <c r="L1" s="1">
        <v>44546</v>
      </c>
    </row>
    <row r="2" spans="1:20" x14ac:dyDescent="0.25">
      <c r="A2" t="s">
        <v>20</v>
      </c>
      <c r="G2" s="6" t="s">
        <v>30</v>
      </c>
      <c r="H2" s="10" t="s">
        <v>41</v>
      </c>
      <c r="I2" s="8"/>
      <c r="J2" s="8"/>
      <c r="K2" s="8"/>
      <c r="L2" s="8"/>
      <c r="N2" t="s">
        <v>40</v>
      </c>
      <c r="Q2" t="s">
        <v>31</v>
      </c>
      <c r="R2" t="s">
        <v>35</v>
      </c>
      <c r="S2" t="s">
        <v>36</v>
      </c>
      <c r="T2" t="s">
        <v>37</v>
      </c>
    </row>
    <row r="3" spans="1:20" x14ac:dyDescent="0.25">
      <c r="A3" s="2" t="s">
        <v>14</v>
      </c>
      <c r="B3">
        <f>'LdhB(1)'!F3</f>
        <v>8860000</v>
      </c>
      <c r="C3">
        <f>'LdhB (2)'!F3</f>
        <v>707000</v>
      </c>
      <c r="D3">
        <f>'LdhB (3)'!F3</f>
        <v>1200000</v>
      </c>
      <c r="E3">
        <f>'LdhB (4)'!F3</f>
        <v>3110000</v>
      </c>
      <c r="F3" s="2" t="s">
        <v>31</v>
      </c>
      <c r="G3" t="s">
        <v>32</v>
      </c>
      <c r="H3" s="9">
        <v>5</v>
      </c>
      <c r="I3" s="7">
        <f>B3/Actin!B3</f>
        <v>7.3833333333333337</v>
      </c>
      <c r="J3" s="7">
        <f>C3/Actin!C3</f>
        <v>0.79349046015712688</v>
      </c>
      <c r="K3" s="7">
        <f>D3/Actin!D3</f>
        <v>0.49180327868852458</v>
      </c>
      <c r="L3" s="7">
        <f>E3/Actin!E3</f>
        <v>0.89111747851002865</v>
      </c>
      <c r="M3" t="s">
        <v>31</v>
      </c>
      <c r="N3" t="s">
        <v>32</v>
      </c>
      <c r="O3">
        <f>AVERAGE(I3:L3)</f>
        <v>2.3899361376722532</v>
      </c>
      <c r="Q3" t="s">
        <v>32</v>
      </c>
      <c r="R3">
        <f>AVERAGE(O3:O6)</f>
        <v>2.693303101279227</v>
      </c>
      <c r="S3">
        <f>STDEV(O3:O6)</f>
        <v>0.27670830236100596</v>
      </c>
      <c r="T3" s="5">
        <f>TTEST(O3:O6,O7:O10,2,3)</f>
        <v>5.8089575489700127E-3</v>
      </c>
    </row>
    <row r="4" spans="1:20" x14ac:dyDescent="0.25">
      <c r="B4">
        <f>'LdhB(1)'!F4</f>
        <v>11000000</v>
      </c>
      <c r="C4">
        <f>'LdhB (2)'!F4</f>
        <v>473000</v>
      </c>
      <c r="D4">
        <f>'LdhB (3)'!F4</f>
        <v>1260000</v>
      </c>
      <c r="E4">
        <f>'LdhB (4)'!F4</f>
        <v>2640000</v>
      </c>
      <c r="H4" s="9">
        <v>23</v>
      </c>
      <c r="I4" s="7">
        <f>B4/Actin!B4</f>
        <v>9.1666666666666661</v>
      </c>
      <c r="J4" s="7">
        <f>C4/Actin!C4</f>
        <v>0.46372549019607845</v>
      </c>
      <c r="K4" s="7">
        <f>D4/Actin!D4</f>
        <v>0.7078651685393258</v>
      </c>
      <c r="L4" s="7">
        <f>E4/Actin!E4</f>
        <v>0.78338278931750738</v>
      </c>
      <c r="O4">
        <f t="shared" ref="O4:O10" si="0">AVERAGE(I4:L4)</f>
        <v>2.7804100286798943</v>
      </c>
      <c r="Q4" t="s">
        <v>33</v>
      </c>
      <c r="R4">
        <f>AVERAGE(O7:O10)</f>
        <v>1.5584804150006955</v>
      </c>
      <c r="S4">
        <f>STDEV(O7:O10)</f>
        <v>0.42054934030871255</v>
      </c>
    </row>
    <row r="5" spans="1:20" x14ac:dyDescent="0.25">
      <c r="B5">
        <f>'LdhB(1)'!F5</f>
        <v>8600000</v>
      </c>
      <c r="C5">
        <f>'LdhB (2)'!F5</f>
        <v>1080000</v>
      </c>
      <c r="D5">
        <f>'LdhB (3)'!F5</f>
        <v>797000</v>
      </c>
      <c r="E5">
        <f>'LdhB (4)'!F5</f>
        <v>4210000</v>
      </c>
      <c r="H5" s="9">
        <v>11</v>
      </c>
      <c r="I5" s="7">
        <f>B5/Actin!B5</f>
        <v>8.884297520661157</v>
      </c>
      <c r="J5" s="7">
        <f>C5/Actin!C5</f>
        <v>1.2781065088757397</v>
      </c>
      <c r="K5" s="7">
        <f>D5/Actin!D5</f>
        <v>0.45284090909090907</v>
      </c>
      <c r="L5" s="7">
        <f>E5/Actin!E5</f>
        <v>1.514388489208633</v>
      </c>
      <c r="O5">
        <f t="shared" si="0"/>
        <v>3.0324083569591096</v>
      </c>
    </row>
    <row r="6" spans="1:20" x14ac:dyDescent="0.25">
      <c r="B6">
        <f>'LdhB(1)'!F6</f>
        <v>6970000</v>
      </c>
      <c r="C6">
        <f>'LdhB (2)'!F6</f>
        <v>600000</v>
      </c>
      <c r="D6" s="5">
        <f>'LdhB (3)'!F6</f>
        <v>1050000</v>
      </c>
      <c r="E6">
        <f>'LdhB (4)'!F6</f>
        <v>3620000</v>
      </c>
      <c r="F6" s="5"/>
      <c r="H6" s="9">
        <v>22</v>
      </c>
      <c r="I6" s="7">
        <f>B6/Actin!B6</f>
        <v>7.6174863387978142</v>
      </c>
      <c r="J6" s="7">
        <f>C6/Actin!C6</f>
        <v>0.91047040971168436</v>
      </c>
      <c r="K6" s="7">
        <f>D6/Actin!D6</f>
        <v>0.5898876404494382</v>
      </c>
      <c r="L6" s="7">
        <f>E6/Actin!E6</f>
        <v>1.1639871382636655</v>
      </c>
      <c r="O6">
        <f t="shared" si="0"/>
        <v>2.5704578818056509</v>
      </c>
    </row>
    <row r="7" spans="1:20" x14ac:dyDescent="0.25">
      <c r="B7">
        <f>'LdhB(1)'!F7</f>
        <v>6210000</v>
      </c>
      <c r="C7">
        <f>'LdhB (2)'!F7</f>
        <v>368000</v>
      </c>
      <c r="D7">
        <f>'LdhB (3)'!F7</f>
        <v>318000</v>
      </c>
      <c r="E7">
        <f>'LdhB (4)'!F7</f>
        <v>1630000</v>
      </c>
      <c r="G7" t="s">
        <v>33</v>
      </c>
      <c r="H7" s="9">
        <v>27</v>
      </c>
      <c r="I7" s="6">
        <f>B7/Actin!B7</f>
        <v>5.5446428571428568</v>
      </c>
      <c r="J7" s="6">
        <f>C7/Actin!C7</f>
        <v>0.32566371681415929</v>
      </c>
      <c r="K7" s="6">
        <f>D7/Actin!D7</f>
        <v>0.17096774193548386</v>
      </c>
      <c r="L7" s="6">
        <f>E7/Actin!E7</f>
        <v>0.59057971014492749</v>
      </c>
      <c r="N7" t="s">
        <v>33</v>
      </c>
      <c r="O7">
        <f t="shared" si="0"/>
        <v>1.657963506509357</v>
      </c>
      <c r="R7" s="2"/>
    </row>
    <row r="8" spans="1:20" x14ac:dyDescent="0.25">
      <c r="B8">
        <f>'LdhB(1)'!F8</f>
        <v>4900000</v>
      </c>
      <c r="C8">
        <f>'LdhB (2)'!F8</f>
        <v>381000</v>
      </c>
      <c r="D8">
        <f>'LdhB (3)'!F8</f>
        <v>606000</v>
      </c>
      <c r="E8">
        <f>'LdhB (4)'!F8</f>
        <v>1810000</v>
      </c>
      <c r="H8" s="9">
        <v>28</v>
      </c>
      <c r="I8" s="6">
        <f>B8/Actin!B8</f>
        <v>6.8340306834030686</v>
      </c>
      <c r="J8" s="6">
        <f>C8/Actin!C8</f>
        <v>0.30725806451612903</v>
      </c>
      <c r="K8" s="6">
        <f>D8/Actin!D8</f>
        <v>0.42083333333333334</v>
      </c>
      <c r="L8" s="6">
        <f>E8/Actin!E8</f>
        <v>0.65579710144927539</v>
      </c>
      <c r="O8">
        <f t="shared" si="0"/>
        <v>2.0544797956754515</v>
      </c>
    </row>
    <row r="9" spans="1:20" x14ac:dyDescent="0.25">
      <c r="B9">
        <f>'LdhB(1)'!F9</f>
        <v>5220000</v>
      </c>
      <c r="C9">
        <f>'LdhB (2)'!F9</f>
        <v>620000</v>
      </c>
      <c r="D9">
        <f>'LdhB (3)'!F9</f>
        <v>713000</v>
      </c>
      <c r="E9">
        <f>'LdhB (4)'!F9</f>
        <v>3080000</v>
      </c>
      <c r="H9" s="9">
        <v>30</v>
      </c>
      <c r="I9" s="6">
        <f>B9/Actin!B9</f>
        <v>4.5391304347826091</v>
      </c>
      <c r="J9" s="6">
        <f>C9/Actin!C9</f>
        <v>0.27802690582959644</v>
      </c>
      <c r="K9" s="6">
        <f>D9/Actin!D9</f>
        <v>0.30211864406779659</v>
      </c>
      <c r="L9" s="6">
        <f>E9/Actin!E9</f>
        <v>0.80628272251308897</v>
      </c>
      <c r="O9">
        <f t="shared" si="0"/>
        <v>1.4813896767982728</v>
      </c>
    </row>
    <row r="10" spans="1:20" x14ac:dyDescent="0.25">
      <c r="B10">
        <f>'LdhB(1)'!F10</f>
        <v>3190000</v>
      </c>
      <c r="C10">
        <f>'LdhB (2)'!F10</f>
        <v>673000</v>
      </c>
      <c r="D10">
        <f>'LdhB (3)'!F10</f>
        <v>58400</v>
      </c>
      <c r="E10">
        <f>'LdhB (4)'!F10</f>
        <v>2740000</v>
      </c>
      <c r="H10" s="9">
        <v>102</v>
      </c>
      <c r="I10" s="6">
        <f>B10/Actin!B10</f>
        <v>3.1274509803921569</v>
      </c>
      <c r="J10" s="6">
        <f>C10/Actin!C10</f>
        <v>0.36775956284153005</v>
      </c>
      <c r="K10" s="6">
        <f>D10/Actin!D10</f>
        <v>2.4957264957264958E-2</v>
      </c>
      <c r="L10" s="6">
        <f>E10/Actin!E10</f>
        <v>0.64018691588785048</v>
      </c>
      <c r="O10">
        <f t="shared" si="0"/>
        <v>1.0400886810197008</v>
      </c>
    </row>
    <row r="11" spans="1:20" x14ac:dyDescent="0.25">
      <c r="A11" t="s">
        <v>28</v>
      </c>
      <c r="B11">
        <f>'LdhB(1)'!F11</f>
        <v>258000</v>
      </c>
      <c r="C11">
        <f>'LdhB (2)'!F11</f>
        <v>89400</v>
      </c>
      <c r="D11">
        <f>'LdhB (3)'!F11</f>
        <v>105000</v>
      </c>
      <c r="E11">
        <f>'LdhB (4)'!F11</f>
        <v>74000</v>
      </c>
      <c r="I11" s="8"/>
      <c r="J11" s="8"/>
      <c r="K11" s="8"/>
      <c r="L11" s="8"/>
    </row>
    <row r="12" spans="1:20" x14ac:dyDescent="0.25">
      <c r="B12">
        <f>'LdhB(1)'!F12</f>
        <v>240000</v>
      </c>
      <c r="C12">
        <f>'LdhB (2)'!F12</f>
        <v>95300</v>
      </c>
      <c r="D12">
        <f>'LdhB (3)'!F12</f>
        <v>0</v>
      </c>
      <c r="E12">
        <f>'LdhB (4)'!F12</f>
        <v>93500</v>
      </c>
      <c r="I12" s="8"/>
      <c r="J12" s="8"/>
      <c r="K12" s="8"/>
      <c r="L12" s="8"/>
    </row>
    <row r="13" spans="1:20" x14ac:dyDescent="0.25">
      <c r="I13" s="8"/>
      <c r="J13" s="8"/>
      <c r="K13" s="8"/>
      <c r="L13" s="8"/>
      <c r="Q13" t="s">
        <v>19</v>
      </c>
      <c r="R13" t="s">
        <v>35</v>
      </c>
      <c r="S13" t="s">
        <v>36</v>
      </c>
      <c r="T13" t="s">
        <v>37</v>
      </c>
    </row>
    <row r="14" spans="1:20" x14ac:dyDescent="0.25">
      <c r="A14" s="2" t="s">
        <v>19</v>
      </c>
      <c r="B14">
        <f>'LdhB(1)'!F14</f>
        <v>2490000</v>
      </c>
      <c r="C14">
        <f>'LdhB (2)'!F14</f>
        <v>1420000</v>
      </c>
      <c r="D14">
        <f>'LdhB (3)'!F14</f>
        <v>2000000</v>
      </c>
      <c r="E14">
        <f>'LdhB (4)'!F14</f>
        <v>6690000</v>
      </c>
      <c r="F14" s="2" t="s">
        <v>34</v>
      </c>
      <c r="G14" t="s">
        <v>32</v>
      </c>
      <c r="H14" s="9">
        <v>15</v>
      </c>
      <c r="I14" s="7">
        <f>B14/Actin!B14</f>
        <v>3.5571428571428569</v>
      </c>
      <c r="J14" s="7">
        <f>C14/Actin!C14</f>
        <v>0.73958333333333337</v>
      </c>
      <c r="K14" s="7">
        <f>D14/Actin!D14</f>
        <v>1</v>
      </c>
      <c r="L14" s="7">
        <f>E14/Actin!E14</f>
        <v>1.2365988909426988</v>
      </c>
      <c r="M14" t="s">
        <v>34</v>
      </c>
      <c r="N14" t="s">
        <v>32</v>
      </c>
      <c r="O14">
        <f>AVERAGE(I14:L14)</f>
        <v>1.6333312703547223</v>
      </c>
      <c r="Q14" t="s">
        <v>32</v>
      </c>
      <c r="R14">
        <f>AVERAGE(O14:O17)</f>
        <v>1.6667554372107953</v>
      </c>
      <c r="S14">
        <f>STDEV(O14:O17)</f>
        <v>0.43184421131449025</v>
      </c>
      <c r="T14" s="5">
        <f>TTEST(O14:O16,O18:O21,2,3)</f>
        <v>3.2260063149269047E-2</v>
      </c>
    </row>
    <row r="15" spans="1:20" x14ac:dyDescent="0.25">
      <c r="B15">
        <f>'LdhB(1)'!F15</f>
        <v>2170000</v>
      </c>
      <c r="C15">
        <f>'LdhB (2)'!F15</f>
        <v>1510000</v>
      </c>
      <c r="D15">
        <f>'LdhB (3)'!F15</f>
        <v>3390000</v>
      </c>
      <c r="E15">
        <f>'LdhB (4)'!F15</f>
        <v>8920000</v>
      </c>
      <c r="H15" s="9">
        <v>3</v>
      </c>
      <c r="I15" s="7">
        <f>B15/Actin!B15</f>
        <v>3.4554140127388533</v>
      </c>
      <c r="J15" s="7">
        <f>C15/Actin!C15</f>
        <v>1.0272108843537415</v>
      </c>
      <c r="K15" s="7">
        <f>D15/Actin!D15</f>
        <v>2.306122448979592</v>
      </c>
      <c r="L15" s="7">
        <f>E15/Actin!E15</f>
        <v>2.1756097560975611</v>
      </c>
      <c r="O15">
        <f t="shared" ref="O15:O21" si="1">AVERAGE(I15:L15)</f>
        <v>2.241089275542437</v>
      </c>
      <c r="Q15" t="s">
        <v>33</v>
      </c>
      <c r="R15">
        <f>AVERAGE(O18:O21)</f>
        <v>0.97736982162720987</v>
      </c>
      <c r="S15">
        <f>STDEV(O18:O21)</f>
        <v>0.25897384884916069</v>
      </c>
    </row>
    <row r="16" spans="1:20" x14ac:dyDescent="0.25">
      <c r="B16">
        <f>'LdhB(1)'!F16</f>
        <v>1600000</v>
      </c>
      <c r="C16">
        <f>'LdhB (2)'!F16</f>
        <v>1200000</v>
      </c>
      <c r="D16">
        <f>'LdhB (3)'!F16</f>
        <v>1700000</v>
      </c>
      <c r="E16">
        <f>'LdhB (4)'!F16</f>
        <v>6080000</v>
      </c>
      <c r="H16" s="9">
        <v>10</v>
      </c>
      <c r="I16" s="7">
        <f>B16/Actin!B16</f>
        <v>2.6186579378068742</v>
      </c>
      <c r="J16" s="7">
        <f>C16/Actin!C16</f>
        <v>0.72727272727272729</v>
      </c>
      <c r="K16" s="7">
        <f>D16/Actin!D16</f>
        <v>1.2878787878787878</v>
      </c>
      <c r="L16" s="7">
        <f>E16/Actin!E16</f>
        <v>1.7623188405797101</v>
      </c>
      <c r="O16">
        <f t="shared" si="1"/>
        <v>1.5990320733845249</v>
      </c>
    </row>
    <row r="17" spans="1:20" x14ac:dyDescent="0.25">
      <c r="B17">
        <f>'LdhB(1)'!F17</f>
        <v>1070000</v>
      </c>
      <c r="C17">
        <f>'LdhB (2)'!F17</f>
        <v>1360000</v>
      </c>
      <c r="D17">
        <f>'LdhB (3)'!F17</f>
        <v>968000</v>
      </c>
      <c r="E17">
        <f>'LdhB (4)'!F17</f>
        <v>4580000</v>
      </c>
      <c r="F17" s="5"/>
      <c r="H17" s="9">
        <v>8</v>
      </c>
      <c r="I17" s="7">
        <f>B17/Actin!B17</f>
        <v>1.3932291666666667</v>
      </c>
      <c r="J17" s="7">
        <f>C17/Actin!C17</f>
        <v>0.86075949367088611</v>
      </c>
      <c r="K17" s="7">
        <f>D17/Actin!D17</f>
        <v>1.0476190476190477</v>
      </c>
      <c r="L17" s="7">
        <f>E17/Actin!E17</f>
        <v>1.472668810289389</v>
      </c>
      <c r="O17">
        <f t="shared" si="1"/>
        <v>1.1935691295614974</v>
      </c>
    </row>
    <row r="18" spans="1:20" x14ac:dyDescent="0.25">
      <c r="B18">
        <f>'LdhB(1)'!F18</f>
        <v>1610000</v>
      </c>
      <c r="C18">
        <f>'LdhB (2)'!F18</f>
        <v>705000</v>
      </c>
      <c r="D18">
        <f>'LdhB (3)'!F18</f>
        <v>679000</v>
      </c>
      <c r="E18">
        <f>'LdhB (4)'!F18</f>
        <v>4020000</v>
      </c>
      <c r="G18" t="s">
        <v>33</v>
      </c>
      <c r="H18" s="9">
        <v>29</v>
      </c>
      <c r="I18" s="6">
        <f>B18/Actin!B18</f>
        <v>1.5940594059405941</v>
      </c>
      <c r="J18" s="6">
        <f>C18/Actin!C18</f>
        <v>0.40056818181818182</v>
      </c>
      <c r="K18" s="6">
        <f>D18/Actin!D18</f>
        <v>0.44379084967320259</v>
      </c>
      <c r="L18" s="6">
        <f>E18/Actin!E18</f>
        <v>1.2181818181818183</v>
      </c>
      <c r="N18" t="s">
        <v>33</v>
      </c>
      <c r="O18">
        <f t="shared" si="1"/>
        <v>0.91415006390344922</v>
      </c>
      <c r="R18" s="2"/>
    </row>
    <row r="19" spans="1:20" x14ac:dyDescent="0.25">
      <c r="B19">
        <f>'LdhB(1)'!F19</f>
        <v>2040000</v>
      </c>
      <c r="C19">
        <f>'LdhB (2)'!F19</f>
        <v>696000</v>
      </c>
      <c r="D19">
        <f>'LdhB (3)'!F19</f>
        <v>1180000</v>
      </c>
      <c r="E19">
        <f>'LdhB (4)'!F19</f>
        <v>3560000</v>
      </c>
      <c r="H19" s="9">
        <v>105</v>
      </c>
      <c r="I19" s="6">
        <f>B19/Actin!B19</f>
        <v>2.6806833114323259</v>
      </c>
      <c r="J19" s="6">
        <f>C19/Actin!C19</f>
        <v>0.43773584905660379</v>
      </c>
      <c r="K19" s="6">
        <f>D19/Actin!D19</f>
        <v>1.0442477876106195</v>
      </c>
      <c r="L19" s="6">
        <f>E19/Actin!E19</f>
        <v>1.2233676975945018</v>
      </c>
      <c r="O19">
        <f t="shared" si="1"/>
        <v>1.3465086614235127</v>
      </c>
    </row>
    <row r="20" spans="1:20" x14ac:dyDescent="0.25">
      <c r="B20">
        <f>'LdhB(1)'!F20</f>
        <v>1710000</v>
      </c>
      <c r="C20">
        <f>'LdhB (2)'!F20</f>
        <v>941000</v>
      </c>
      <c r="D20">
        <f>'LdhB (3)'!F20</f>
        <v>167000</v>
      </c>
      <c r="E20">
        <f>'LdhB (4)'!F20</f>
        <v>2530000</v>
      </c>
      <c r="H20" s="9">
        <v>108</v>
      </c>
      <c r="I20" s="6">
        <f>B20/Actin!B20</f>
        <v>1.6764705882352942</v>
      </c>
      <c r="J20" s="6">
        <f>C20/Actin!C20</f>
        <v>0.46815920398009953</v>
      </c>
      <c r="K20" s="6">
        <f>D20/Actin!D20</f>
        <v>0.10986842105263157</v>
      </c>
      <c r="L20" s="6">
        <f>E20/Actin!E20</f>
        <v>0.70670391061452509</v>
      </c>
      <c r="O20">
        <f t="shared" si="1"/>
        <v>0.74030053097063764</v>
      </c>
    </row>
    <row r="21" spans="1:20" x14ac:dyDescent="0.25">
      <c r="B21">
        <f>'LdhB(1)'!F21</f>
        <v>2900000</v>
      </c>
      <c r="C21">
        <f>'LdhB (2)'!F21</f>
        <v>211000</v>
      </c>
      <c r="D21">
        <f>'LdhB (3)'!F21</f>
        <v>109000</v>
      </c>
      <c r="E21">
        <f>'LdhB (4)'!F21</f>
        <v>3440000</v>
      </c>
      <c r="H21" s="9">
        <v>110</v>
      </c>
      <c r="I21" s="6">
        <f>B21/Actin!B21</f>
        <v>2.2137404580152671</v>
      </c>
      <c r="J21" s="6">
        <f>C21/Actin!C21</f>
        <v>0.15514705882352942</v>
      </c>
      <c r="K21" s="6">
        <f>D21/Actin!D21</f>
        <v>9.9090909090909091E-2</v>
      </c>
      <c r="L21" s="6">
        <f>E21/Actin!E21</f>
        <v>1.1661016949152543</v>
      </c>
      <c r="O21">
        <f t="shared" si="1"/>
        <v>0.90852003021123995</v>
      </c>
    </row>
    <row r="22" spans="1:20" x14ac:dyDescent="0.25">
      <c r="A22" t="s">
        <v>28</v>
      </c>
      <c r="B22">
        <f>'LdhB(1)'!F22</f>
        <v>235000</v>
      </c>
      <c r="C22">
        <f>'LdhB (2)'!F22</f>
        <v>130000</v>
      </c>
      <c r="D22">
        <f>'LdhB (3)'!F22</f>
        <v>91900</v>
      </c>
      <c r="E22">
        <f>'LdhB (4)'!F22</f>
        <v>150000</v>
      </c>
    </row>
    <row r="23" spans="1:20" x14ac:dyDescent="0.25">
      <c r="B23">
        <f>'LdhB(1)'!F23</f>
        <v>272000</v>
      </c>
      <c r="C23">
        <f>'LdhB (2)'!F23</f>
        <v>117000</v>
      </c>
      <c r="D23">
        <f>'LdhB (3)'!F23</f>
        <v>166000</v>
      </c>
      <c r="E23">
        <f>'LdhB (4)'!F23</f>
        <v>248000</v>
      </c>
    </row>
    <row r="24" spans="1:20" x14ac:dyDescent="0.25">
      <c r="M24" t="s">
        <v>38</v>
      </c>
      <c r="O24" t="s">
        <v>14</v>
      </c>
      <c r="P24" t="s">
        <v>19</v>
      </c>
    </row>
    <row r="25" spans="1:20" x14ac:dyDescent="0.25">
      <c r="N25" t="s">
        <v>32</v>
      </c>
      <c r="O25">
        <f>O3</f>
        <v>2.3899361376722532</v>
      </c>
      <c r="P25">
        <f>O14</f>
        <v>1.6333312703547223</v>
      </c>
      <c r="R25" t="s">
        <v>35</v>
      </c>
      <c r="S25" t="s">
        <v>36</v>
      </c>
      <c r="T25" t="s">
        <v>37</v>
      </c>
    </row>
    <row r="26" spans="1:20" x14ac:dyDescent="0.25">
      <c r="O26">
        <f t="shared" ref="O26:O28" si="2">O4</f>
        <v>2.7804100286798943</v>
      </c>
      <c r="P26">
        <f t="shared" ref="P26:P28" si="3">O15</f>
        <v>2.241089275542437</v>
      </c>
      <c r="Q26" s="2" t="s">
        <v>32</v>
      </c>
      <c r="R26">
        <f>AVERAGE(O25:P28)</f>
        <v>2.1800292692450109</v>
      </c>
      <c r="S26">
        <f>STDEV(O25:P28)</f>
        <v>0.64329186172515851</v>
      </c>
      <c r="T26" s="5">
        <f>TTEST(O25:P28,O29:P32,2,3)</f>
        <v>6.1415242577176378E-3</v>
      </c>
    </row>
    <row r="27" spans="1:20" x14ac:dyDescent="0.25">
      <c r="O27">
        <f t="shared" si="2"/>
        <v>3.0324083569591096</v>
      </c>
      <c r="P27">
        <f t="shared" si="3"/>
        <v>1.5990320733845249</v>
      </c>
      <c r="Q27" s="2" t="s">
        <v>33</v>
      </c>
      <c r="R27">
        <f>AVERAGE(O29:P32)</f>
        <v>1.2679251183139524</v>
      </c>
      <c r="S27">
        <f>STDEV(O29:P32)</f>
        <v>0.44835678546814561</v>
      </c>
    </row>
    <row r="28" spans="1:20" x14ac:dyDescent="0.25">
      <c r="O28">
        <f t="shared" si="2"/>
        <v>2.5704578818056509</v>
      </c>
      <c r="P28">
        <f t="shared" si="3"/>
        <v>1.1935691295614974</v>
      </c>
    </row>
    <row r="29" spans="1:20" x14ac:dyDescent="0.25">
      <c r="N29" t="s">
        <v>33</v>
      </c>
      <c r="O29">
        <f>O7</f>
        <v>1.657963506509357</v>
      </c>
      <c r="P29">
        <f>O18</f>
        <v>0.91415006390344922</v>
      </c>
    </row>
    <row r="30" spans="1:20" x14ac:dyDescent="0.25">
      <c r="O30">
        <f t="shared" ref="O30:O32" si="4">O8</f>
        <v>2.0544797956754515</v>
      </c>
      <c r="P30">
        <f t="shared" ref="P30:P32" si="5">O19</f>
        <v>1.3465086614235127</v>
      </c>
    </row>
    <row r="31" spans="1:20" x14ac:dyDescent="0.25">
      <c r="O31">
        <f t="shared" si="4"/>
        <v>1.4813896767982728</v>
      </c>
      <c r="P31">
        <f t="shared" si="5"/>
        <v>0.74030053097063764</v>
      </c>
    </row>
    <row r="32" spans="1:20" x14ac:dyDescent="0.25">
      <c r="O32">
        <f t="shared" si="4"/>
        <v>1.0400886810197008</v>
      </c>
      <c r="P32">
        <f t="shared" si="5"/>
        <v>0.90852003021123995</v>
      </c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44"/>
  <sheetViews>
    <sheetView workbookViewId="0">
      <selection activeCell="Q13" sqref="Q13"/>
    </sheetView>
  </sheetViews>
  <sheetFormatPr defaultRowHeight="15" x14ac:dyDescent="0.25"/>
  <cols>
    <col min="1" max="1" width="11" customWidth="1"/>
  </cols>
  <sheetData>
    <row r="1" spans="1:14" x14ac:dyDescent="0.25">
      <c r="A1" s="1">
        <v>44540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</row>
    <row r="2" spans="1:14" x14ac:dyDescent="0.25">
      <c r="A2" t="s">
        <v>15</v>
      </c>
      <c r="B2" t="s">
        <v>24</v>
      </c>
      <c r="C2" s="3">
        <v>700</v>
      </c>
      <c r="D2">
        <v>7</v>
      </c>
      <c r="E2">
        <v>116000</v>
      </c>
      <c r="F2">
        <v>496000</v>
      </c>
      <c r="G2">
        <v>616</v>
      </c>
      <c r="H2">
        <v>617</v>
      </c>
      <c r="I2" t="s">
        <v>3</v>
      </c>
      <c r="J2" t="s">
        <v>13</v>
      </c>
      <c r="K2" t="s">
        <v>13</v>
      </c>
      <c r="L2">
        <v>1150</v>
      </c>
      <c r="M2">
        <v>805</v>
      </c>
      <c r="N2">
        <v>134</v>
      </c>
    </row>
    <row r="3" spans="1:14" x14ac:dyDescent="0.25">
      <c r="B3" t="s">
        <v>24</v>
      </c>
      <c r="C3" s="3">
        <v>700</v>
      </c>
      <c r="D3">
        <v>8</v>
      </c>
      <c r="E3">
        <v>151000</v>
      </c>
      <c r="F3">
        <v>505000</v>
      </c>
      <c r="G3">
        <v>630</v>
      </c>
      <c r="H3">
        <v>562</v>
      </c>
      <c r="I3" t="s">
        <v>3</v>
      </c>
      <c r="J3" t="s">
        <v>13</v>
      </c>
      <c r="K3" t="s">
        <v>13</v>
      </c>
      <c r="L3">
        <v>1750</v>
      </c>
      <c r="M3">
        <v>802</v>
      </c>
      <c r="N3">
        <v>250</v>
      </c>
    </row>
    <row r="4" spans="1:14" x14ac:dyDescent="0.25">
      <c r="B4" t="s">
        <v>24</v>
      </c>
      <c r="C4" s="3">
        <v>700</v>
      </c>
      <c r="D4">
        <v>9</v>
      </c>
      <c r="E4">
        <v>36400</v>
      </c>
      <c r="F4">
        <v>313000</v>
      </c>
      <c r="G4">
        <v>462</v>
      </c>
      <c r="H4">
        <v>598</v>
      </c>
      <c r="I4" t="s">
        <v>3</v>
      </c>
      <c r="J4" t="s">
        <v>13</v>
      </c>
      <c r="K4" t="s">
        <v>13</v>
      </c>
      <c r="L4">
        <v>1120</v>
      </c>
      <c r="M4">
        <v>677</v>
      </c>
      <c r="N4">
        <v>108</v>
      </c>
    </row>
    <row r="5" spans="1:14" x14ac:dyDescent="0.25">
      <c r="B5" t="s">
        <v>24</v>
      </c>
      <c r="C5" s="3">
        <v>700</v>
      </c>
      <c r="D5">
        <v>10</v>
      </c>
      <c r="E5">
        <v>5520</v>
      </c>
      <c r="F5">
        <v>255000</v>
      </c>
      <c r="G5">
        <v>507</v>
      </c>
      <c r="H5">
        <v>493</v>
      </c>
      <c r="I5" t="s">
        <v>3</v>
      </c>
      <c r="J5" t="s">
        <v>13</v>
      </c>
      <c r="K5" t="s">
        <v>13</v>
      </c>
      <c r="L5">
        <v>608</v>
      </c>
      <c r="M5">
        <v>504</v>
      </c>
      <c r="N5">
        <v>21.3</v>
      </c>
    </row>
    <row r="6" spans="1:14" x14ac:dyDescent="0.25">
      <c r="B6" t="s">
        <v>24</v>
      </c>
      <c r="C6" s="3">
        <v>700</v>
      </c>
      <c r="D6">
        <v>11</v>
      </c>
      <c r="E6">
        <v>84100</v>
      </c>
      <c r="F6">
        <v>285000</v>
      </c>
      <c r="G6">
        <v>360</v>
      </c>
      <c r="H6">
        <v>558</v>
      </c>
      <c r="I6" t="s">
        <v>3</v>
      </c>
      <c r="J6" t="s">
        <v>13</v>
      </c>
      <c r="K6" t="s">
        <v>13</v>
      </c>
      <c r="L6">
        <v>1340</v>
      </c>
      <c r="M6">
        <v>791</v>
      </c>
      <c r="N6">
        <v>187</v>
      </c>
    </row>
    <row r="7" spans="1:14" x14ac:dyDescent="0.25">
      <c r="B7" t="s">
        <v>24</v>
      </c>
      <c r="C7" s="3">
        <v>700</v>
      </c>
      <c r="D7">
        <v>12</v>
      </c>
      <c r="E7">
        <v>16800</v>
      </c>
      <c r="F7">
        <v>161000</v>
      </c>
      <c r="G7">
        <v>287</v>
      </c>
      <c r="H7">
        <v>503</v>
      </c>
      <c r="I7" t="s">
        <v>3</v>
      </c>
      <c r="J7" t="s">
        <v>13</v>
      </c>
      <c r="K7" t="s">
        <v>13</v>
      </c>
      <c r="L7">
        <v>816</v>
      </c>
      <c r="M7">
        <v>561</v>
      </c>
      <c r="N7">
        <v>39</v>
      </c>
    </row>
    <row r="8" spans="1:14" x14ac:dyDescent="0.25">
      <c r="B8" t="s">
        <v>24</v>
      </c>
      <c r="C8" s="3">
        <v>700</v>
      </c>
      <c r="D8">
        <v>13</v>
      </c>
      <c r="E8">
        <v>46100</v>
      </c>
      <c r="F8">
        <v>255000</v>
      </c>
      <c r="G8">
        <v>396</v>
      </c>
      <c r="H8">
        <v>527</v>
      </c>
      <c r="I8" t="s">
        <v>3</v>
      </c>
      <c r="J8" t="s">
        <v>13</v>
      </c>
      <c r="K8" t="s">
        <v>13</v>
      </c>
      <c r="L8">
        <v>942</v>
      </c>
      <c r="M8">
        <v>643</v>
      </c>
      <c r="N8">
        <v>100</v>
      </c>
    </row>
    <row r="9" spans="1:14" x14ac:dyDescent="0.25">
      <c r="B9" t="s">
        <v>24</v>
      </c>
      <c r="C9" s="3">
        <v>700</v>
      </c>
      <c r="D9">
        <v>14</v>
      </c>
      <c r="E9">
        <v>7710</v>
      </c>
      <c r="F9">
        <v>162000</v>
      </c>
      <c r="G9">
        <v>294</v>
      </c>
      <c r="H9">
        <v>526</v>
      </c>
      <c r="I9" t="s">
        <v>3</v>
      </c>
      <c r="J9" t="s">
        <v>13</v>
      </c>
      <c r="K9" t="s">
        <v>13</v>
      </c>
      <c r="L9">
        <v>709</v>
      </c>
      <c r="M9">
        <v>552</v>
      </c>
      <c r="N9">
        <v>67.900000000000006</v>
      </c>
    </row>
    <row r="10" spans="1:14" x14ac:dyDescent="0.25">
      <c r="B10" t="s">
        <v>24</v>
      </c>
      <c r="C10" s="3">
        <v>700</v>
      </c>
      <c r="D10">
        <v>15</v>
      </c>
      <c r="E10">
        <v>-1210</v>
      </c>
      <c r="F10">
        <v>122000</v>
      </c>
      <c r="G10">
        <v>259</v>
      </c>
      <c r="H10">
        <v>477</v>
      </c>
      <c r="I10" t="s">
        <v>3</v>
      </c>
      <c r="J10" t="s">
        <v>13</v>
      </c>
      <c r="K10" t="s">
        <v>13</v>
      </c>
      <c r="L10">
        <v>535</v>
      </c>
      <c r="M10">
        <v>472</v>
      </c>
      <c r="N10">
        <v>18.8</v>
      </c>
    </row>
    <row r="11" spans="1:14" x14ac:dyDescent="0.25">
      <c r="B11" t="s">
        <v>24</v>
      </c>
      <c r="C11" s="3">
        <v>700</v>
      </c>
      <c r="D11">
        <v>16</v>
      </c>
      <c r="E11">
        <v>-2230</v>
      </c>
      <c r="F11">
        <v>126000</v>
      </c>
      <c r="G11">
        <v>273</v>
      </c>
      <c r="H11">
        <v>470</v>
      </c>
      <c r="I11" t="s">
        <v>3</v>
      </c>
      <c r="J11" t="s">
        <v>13</v>
      </c>
      <c r="K11" t="s">
        <v>13</v>
      </c>
      <c r="L11">
        <v>529</v>
      </c>
      <c r="M11">
        <v>462</v>
      </c>
      <c r="N11">
        <v>17.100000000000001</v>
      </c>
    </row>
    <row r="12" spans="1:14" x14ac:dyDescent="0.25">
      <c r="C12" s="3"/>
    </row>
    <row r="13" spans="1:14" x14ac:dyDescent="0.25">
      <c r="A13" t="s">
        <v>18</v>
      </c>
      <c r="B13" t="s">
        <v>24</v>
      </c>
      <c r="C13" s="3">
        <v>700</v>
      </c>
      <c r="D13">
        <v>17</v>
      </c>
      <c r="E13">
        <v>167000</v>
      </c>
      <c r="F13">
        <v>607000</v>
      </c>
      <c r="G13">
        <v>675</v>
      </c>
      <c r="H13">
        <v>653</v>
      </c>
      <c r="I13" t="s">
        <v>3</v>
      </c>
      <c r="J13" t="s">
        <v>13</v>
      </c>
      <c r="K13" t="s">
        <v>13</v>
      </c>
      <c r="L13">
        <v>1300</v>
      </c>
      <c r="M13">
        <v>900</v>
      </c>
      <c r="N13">
        <v>167</v>
      </c>
    </row>
    <row r="14" spans="1:14" x14ac:dyDescent="0.25">
      <c r="B14" t="s">
        <v>24</v>
      </c>
      <c r="C14" s="3">
        <v>700</v>
      </c>
      <c r="D14">
        <v>18</v>
      </c>
      <c r="E14">
        <v>74400</v>
      </c>
      <c r="F14">
        <v>543000</v>
      </c>
      <c r="G14">
        <v>630</v>
      </c>
      <c r="H14">
        <v>744</v>
      </c>
      <c r="I14" t="s">
        <v>3</v>
      </c>
      <c r="J14" t="s">
        <v>13</v>
      </c>
      <c r="K14" t="s">
        <v>13</v>
      </c>
      <c r="L14">
        <v>1120</v>
      </c>
      <c r="M14">
        <v>862</v>
      </c>
      <c r="N14">
        <v>101</v>
      </c>
    </row>
    <row r="15" spans="1:14" x14ac:dyDescent="0.25">
      <c r="B15" t="s">
        <v>24</v>
      </c>
      <c r="C15" s="3">
        <v>700</v>
      </c>
      <c r="D15">
        <v>19</v>
      </c>
      <c r="E15">
        <v>349000</v>
      </c>
      <c r="F15">
        <v>853000</v>
      </c>
      <c r="G15">
        <v>714</v>
      </c>
      <c r="H15">
        <v>705</v>
      </c>
      <c r="I15" t="s">
        <v>3</v>
      </c>
      <c r="J15" t="s">
        <v>13</v>
      </c>
      <c r="K15" t="s">
        <v>13</v>
      </c>
      <c r="L15">
        <v>1980</v>
      </c>
      <c r="M15">
        <v>1190</v>
      </c>
      <c r="N15">
        <v>350</v>
      </c>
    </row>
    <row r="16" spans="1:14" x14ac:dyDescent="0.25">
      <c r="B16" t="s">
        <v>24</v>
      </c>
      <c r="C16" s="3">
        <v>700</v>
      </c>
      <c r="D16">
        <v>20</v>
      </c>
      <c r="E16">
        <v>480000</v>
      </c>
      <c r="F16">
        <v>987000</v>
      </c>
      <c r="G16">
        <v>765</v>
      </c>
      <c r="H16">
        <v>662</v>
      </c>
      <c r="I16" t="s">
        <v>3</v>
      </c>
      <c r="J16" t="s">
        <v>13</v>
      </c>
      <c r="K16" t="s">
        <v>13</v>
      </c>
      <c r="L16">
        <v>2320</v>
      </c>
      <c r="M16">
        <v>1290</v>
      </c>
      <c r="N16">
        <v>468</v>
      </c>
    </row>
    <row r="17" spans="1:14" x14ac:dyDescent="0.25">
      <c r="B17" t="s">
        <v>24</v>
      </c>
      <c r="C17" s="3">
        <v>700</v>
      </c>
      <c r="D17">
        <v>21</v>
      </c>
      <c r="E17">
        <v>61500</v>
      </c>
      <c r="F17">
        <v>329000</v>
      </c>
      <c r="G17">
        <v>468</v>
      </c>
      <c r="H17">
        <v>571</v>
      </c>
      <c r="I17" t="s">
        <v>3</v>
      </c>
      <c r="J17" t="s">
        <v>13</v>
      </c>
      <c r="K17" t="s">
        <v>13</v>
      </c>
      <c r="L17">
        <v>789</v>
      </c>
      <c r="M17">
        <v>703</v>
      </c>
      <c r="N17">
        <v>59.2</v>
      </c>
    </row>
    <row r="18" spans="1:14" x14ac:dyDescent="0.25">
      <c r="B18" t="s">
        <v>24</v>
      </c>
      <c r="C18" s="3">
        <v>700</v>
      </c>
      <c r="D18">
        <v>22</v>
      </c>
      <c r="E18">
        <v>9680</v>
      </c>
      <c r="F18">
        <v>218000</v>
      </c>
      <c r="G18">
        <v>370</v>
      </c>
      <c r="H18">
        <v>562</v>
      </c>
      <c r="I18" t="s">
        <v>3</v>
      </c>
      <c r="J18" t="s">
        <v>13</v>
      </c>
      <c r="K18" t="s">
        <v>13</v>
      </c>
      <c r="L18">
        <v>732</v>
      </c>
      <c r="M18">
        <v>588</v>
      </c>
      <c r="N18">
        <v>31.3</v>
      </c>
    </row>
    <row r="19" spans="1:14" x14ac:dyDescent="0.25">
      <c r="B19" t="s">
        <v>24</v>
      </c>
      <c r="C19" s="3">
        <v>700</v>
      </c>
      <c r="D19">
        <v>23</v>
      </c>
      <c r="E19">
        <v>92700</v>
      </c>
      <c r="F19">
        <v>367000</v>
      </c>
      <c r="G19">
        <v>420</v>
      </c>
      <c r="H19">
        <v>653</v>
      </c>
      <c r="I19" t="s">
        <v>3</v>
      </c>
      <c r="J19" t="s">
        <v>13</v>
      </c>
      <c r="K19" t="s">
        <v>13</v>
      </c>
      <c r="L19">
        <v>1170</v>
      </c>
      <c r="M19">
        <v>874</v>
      </c>
      <c r="N19">
        <v>159</v>
      </c>
    </row>
    <row r="20" spans="1:14" x14ac:dyDescent="0.25">
      <c r="B20" t="s">
        <v>24</v>
      </c>
      <c r="C20" s="3">
        <v>700</v>
      </c>
      <c r="D20">
        <v>24</v>
      </c>
      <c r="E20">
        <v>216000</v>
      </c>
      <c r="F20">
        <v>642000</v>
      </c>
      <c r="G20">
        <v>585</v>
      </c>
      <c r="H20">
        <v>728</v>
      </c>
      <c r="I20" t="s">
        <v>3</v>
      </c>
      <c r="J20" t="s">
        <v>13</v>
      </c>
      <c r="K20" t="s">
        <v>13</v>
      </c>
      <c r="L20">
        <v>4510</v>
      </c>
      <c r="M20">
        <v>1100</v>
      </c>
      <c r="N20">
        <v>386</v>
      </c>
    </row>
    <row r="21" spans="1:14" x14ac:dyDescent="0.25">
      <c r="B21" t="s">
        <v>24</v>
      </c>
      <c r="C21" s="3">
        <v>700</v>
      </c>
      <c r="D21">
        <v>25</v>
      </c>
      <c r="E21">
        <v>-3820</v>
      </c>
      <c r="F21">
        <v>193000</v>
      </c>
      <c r="G21">
        <v>350</v>
      </c>
      <c r="H21">
        <v>562</v>
      </c>
      <c r="I21" t="s">
        <v>3</v>
      </c>
      <c r="J21" t="s">
        <v>13</v>
      </c>
      <c r="K21" t="s">
        <v>13</v>
      </c>
      <c r="L21">
        <v>653</v>
      </c>
      <c r="M21">
        <v>551</v>
      </c>
      <c r="N21">
        <v>26.5</v>
      </c>
    </row>
    <row r="22" spans="1:14" x14ac:dyDescent="0.25">
      <c r="B22" t="s">
        <v>24</v>
      </c>
      <c r="C22" s="3">
        <v>700</v>
      </c>
      <c r="D22">
        <v>26</v>
      </c>
      <c r="E22">
        <v>-5580</v>
      </c>
      <c r="F22">
        <v>193000</v>
      </c>
      <c r="G22">
        <v>385</v>
      </c>
      <c r="H22">
        <v>516</v>
      </c>
      <c r="I22" t="s">
        <v>3</v>
      </c>
      <c r="J22" t="s">
        <v>13</v>
      </c>
      <c r="K22" t="s">
        <v>13</v>
      </c>
      <c r="L22">
        <v>562</v>
      </c>
      <c r="M22">
        <v>502</v>
      </c>
      <c r="N22">
        <v>15.8</v>
      </c>
    </row>
    <row r="24" spans="1:14" x14ac:dyDescent="0.25">
      <c r="A24" t="s">
        <v>26</v>
      </c>
      <c r="B24" t="s">
        <v>0</v>
      </c>
      <c r="C24" t="s">
        <v>1</v>
      </c>
      <c r="D24" t="s">
        <v>2</v>
      </c>
      <c r="E24" t="s">
        <v>3</v>
      </c>
      <c r="F24" t="s">
        <v>4</v>
      </c>
      <c r="G24" t="s">
        <v>5</v>
      </c>
      <c r="H24" t="s">
        <v>6</v>
      </c>
      <c r="I24" t="s">
        <v>7</v>
      </c>
      <c r="J24" t="s">
        <v>8</v>
      </c>
      <c r="K24" t="s">
        <v>9</v>
      </c>
      <c r="L24" t="s">
        <v>10</v>
      </c>
      <c r="M24" t="s">
        <v>11</v>
      </c>
      <c r="N24" t="s">
        <v>12</v>
      </c>
    </row>
    <row r="25" spans="1:14" x14ac:dyDescent="0.25">
      <c r="B25" t="s">
        <v>24</v>
      </c>
      <c r="C25">
        <v>700</v>
      </c>
      <c r="D25">
        <v>68</v>
      </c>
      <c r="E25">
        <v>221000</v>
      </c>
      <c r="F25">
        <v>654000</v>
      </c>
      <c r="G25">
        <v>836</v>
      </c>
      <c r="H25">
        <v>518</v>
      </c>
      <c r="I25" t="s">
        <v>3</v>
      </c>
      <c r="J25" t="s">
        <v>13</v>
      </c>
      <c r="K25" t="s">
        <v>13</v>
      </c>
      <c r="L25">
        <v>1150</v>
      </c>
      <c r="M25">
        <v>782</v>
      </c>
      <c r="N25">
        <v>135</v>
      </c>
    </row>
    <row r="26" spans="1:14" x14ac:dyDescent="0.25">
      <c r="B26" t="s">
        <v>24</v>
      </c>
      <c r="C26">
        <v>700</v>
      </c>
      <c r="D26">
        <v>69</v>
      </c>
      <c r="E26">
        <v>209000</v>
      </c>
      <c r="F26">
        <v>677000</v>
      </c>
      <c r="G26">
        <v>945</v>
      </c>
      <c r="H26">
        <v>495</v>
      </c>
      <c r="I26" t="s">
        <v>3</v>
      </c>
      <c r="J26" t="s">
        <v>13</v>
      </c>
      <c r="K26" t="s">
        <v>13</v>
      </c>
      <c r="L26">
        <v>1750</v>
      </c>
      <c r="M26">
        <v>716</v>
      </c>
      <c r="N26">
        <v>250</v>
      </c>
    </row>
    <row r="27" spans="1:14" x14ac:dyDescent="0.25">
      <c r="B27" t="s">
        <v>24</v>
      </c>
      <c r="C27">
        <v>700</v>
      </c>
      <c r="D27">
        <v>70</v>
      </c>
      <c r="E27">
        <v>106000</v>
      </c>
      <c r="F27">
        <v>535000</v>
      </c>
      <c r="G27">
        <v>855</v>
      </c>
      <c r="H27">
        <v>502</v>
      </c>
      <c r="I27" t="s">
        <v>3</v>
      </c>
      <c r="J27" t="s">
        <v>13</v>
      </c>
      <c r="K27" t="s">
        <v>13</v>
      </c>
      <c r="L27">
        <v>1120</v>
      </c>
      <c r="M27">
        <v>626</v>
      </c>
      <c r="N27">
        <v>117</v>
      </c>
    </row>
    <row r="28" spans="1:14" x14ac:dyDescent="0.25">
      <c r="B28" t="s">
        <v>24</v>
      </c>
      <c r="C28">
        <v>700</v>
      </c>
      <c r="D28">
        <v>71</v>
      </c>
      <c r="E28">
        <v>24800</v>
      </c>
      <c r="F28">
        <v>401000</v>
      </c>
      <c r="G28">
        <v>798</v>
      </c>
      <c r="H28">
        <v>472</v>
      </c>
      <c r="I28" t="s">
        <v>3</v>
      </c>
      <c r="J28" t="s">
        <v>13</v>
      </c>
      <c r="K28" t="s">
        <v>13</v>
      </c>
      <c r="L28">
        <v>608</v>
      </c>
      <c r="M28">
        <v>503</v>
      </c>
      <c r="N28">
        <v>22.5</v>
      </c>
    </row>
    <row r="29" spans="1:14" x14ac:dyDescent="0.25">
      <c r="B29" t="s">
        <v>24</v>
      </c>
      <c r="C29">
        <v>700</v>
      </c>
      <c r="D29">
        <v>72</v>
      </c>
      <c r="E29">
        <v>99000</v>
      </c>
      <c r="F29">
        <v>400000</v>
      </c>
      <c r="G29">
        <v>560</v>
      </c>
      <c r="H29">
        <v>537</v>
      </c>
      <c r="I29" t="s">
        <v>3</v>
      </c>
      <c r="J29" t="s">
        <v>13</v>
      </c>
      <c r="K29" t="s">
        <v>13</v>
      </c>
      <c r="L29">
        <v>1340</v>
      </c>
      <c r="M29">
        <v>714</v>
      </c>
      <c r="N29">
        <v>186</v>
      </c>
    </row>
    <row r="30" spans="1:14" x14ac:dyDescent="0.25">
      <c r="B30" t="s">
        <v>24</v>
      </c>
      <c r="C30">
        <v>700</v>
      </c>
      <c r="D30">
        <v>73</v>
      </c>
      <c r="E30">
        <v>21800</v>
      </c>
      <c r="F30">
        <v>291000</v>
      </c>
      <c r="G30">
        <v>546</v>
      </c>
      <c r="H30">
        <v>493</v>
      </c>
      <c r="I30" t="s">
        <v>3</v>
      </c>
      <c r="J30" t="s">
        <v>13</v>
      </c>
      <c r="K30" t="s">
        <v>13</v>
      </c>
      <c r="L30">
        <v>816</v>
      </c>
      <c r="M30">
        <v>533</v>
      </c>
      <c r="N30">
        <v>43.6</v>
      </c>
    </row>
    <row r="31" spans="1:14" x14ac:dyDescent="0.25">
      <c r="B31" t="s">
        <v>24</v>
      </c>
      <c r="C31">
        <v>700</v>
      </c>
      <c r="D31">
        <v>74</v>
      </c>
      <c r="E31">
        <v>53300</v>
      </c>
      <c r="F31">
        <v>305000</v>
      </c>
      <c r="G31">
        <v>484</v>
      </c>
      <c r="H31">
        <v>520</v>
      </c>
      <c r="I31" t="s">
        <v>3</v>
      </c>
      <c r="J31" t="s">
        <v>13</v>
      </c>
      <c r="K31" t="s">
        <v>13</v>
      </c>
      <c r="L31">
        <v>942</v>
      </c>
      <c r="M31">
        <v>630</v>
      </c>
      <c r="N31">
        <v>97</v>
      </c>
    </row>
    <row r="32" spans="1:14" x14ac:dyDescent="0.25">
      <c r="B32" t="s">
        <v>24</v>
      </c>
      <c r="C32">
        <v>700</v>
      </c>
      <c r="D32">
        <v>75</v>
      </c>
      <c r="E32">
        <v>9540</v>
      </c>
      <c r="F32">
        <v>304000</v>
      </c>
      <c r="G32">
        <v>564</v>
      </c>
      <c r="H32">
        <v>522</v>
      </c>
      <c r="I32" t="s">
        <v>3</v>
      </c>
      <c r="J32" t="s">
        <v>13</v>
      </c>
      <c r="K32" t="s">
        <v>13</v>
      </c>
      <c r="L32">
        <v>709</v>
      </c>
      <c r="M32">
        <v>539</v>
      </c>
      <c r="N32">
        <v>57.2</v>
      </c>
    </row>
    <row r="33" spans="2:14" x14ac:dyDescent="0.25">
      <c r="B33" t="s">
        <v>24</v>
      </c>
      <c r="C33">
        <v>700</v>
      </c>
      <c r="D33">
        <v>76</v>
      </c>
      <c r="E33">
        <v>-2040</v>
      </c>
      <c r="F33">
        <v>201000</v>
      </c>
      <c r="G33">
        <v>456</v>
      </c>
      <c r="H33">
        <v>446</v>
      </c>
      <c r="I33" t="s">
        <v>3</v>
      </c>
      <c r="J33" t="s">
        <v>13</v>
      </c>
      <c r="K33" t="s">
        <v>13</v>
      </c>
      <c r="L33">
        <v>485</v>
      </c>
      <c r="M33">
        <v>442</v>
      </c>
      <c r="N33">
        <v>12.5</v>
      </c>
    </row>
    <row r="34" spans="2:14" x14ac:dyDescent="0.25">
      <c r="B34" t="s">
        <v>24</v>
      </c>
      <c r="C34">
        <v>700</v>
      </c>
      <c r="D34">
        <v>77</v>
      </c>
      <c r="E34">
        <v>-4960</v>
      </c>
      <c r="F34">
        <v>186000</v>
      </c>
      <c r="G34">
        <v>410</v>
      </c>
      <c r="H34">
        <v>466</v>
      </c>
      <c r="I34" t="s">
        <v>3</v>
      </c>
      <c r="J34" t="s">
        <v>13</v>
      </c>
      <c r="K34" t="s">
        <v>13</v>
      </c>
      <c r="L34">
        <v>529</v>
      </c>
      <c r="M34">
        <v>454</v>
      </c>
      <c r="N34">
        <v>17.899999999999999</v>
      </c>
    </row>
    <row r="35" spans="2:14" x14ac:dyDescent="0.25">
      <c r="B35" t="s">
        <v>24</v>
      </c>
      <c r="C35">
        <v>700</v>
      </c>
      <c r="D35">
        <v>78</v>
      </c>
      <c r="E35">
        <v>240000</v>
      </c>
      <c r="F35">
        <v>728000</v>
      </c>
      <c r="G35">
        <v>840</v>
      </c>
      <c r="H35">
        <v>581</v>
      </c>
      <c r="I35" t="s">
        <v>3</v>
      </c>
      <c r="J35" t="s">
        <v>13</v>
      </c>
      <c r="K35" t="s">
        <v>13</v>
      </c>
      <c r="L35">
        <v>1300</v>
      </c>
      <c r="M35">
        <v>867</v>
      </c>
      <c r="N35">
        <v>181</v>
      </c>
    </row>
    <row r="36" spans="2:14" x14ac:dyDescent="0.25">
      <c r="B36" t="s">
        <v>24</v>
      </c>
      <c r="C36">
        <v>700</v>
      </c>
      <c r="D36">
        <v>79</v>
      </c>
      <c r="E36">
        <v>198000</v>
      </c>
      <c r="F36">
        <v>716000</v>
      </c>
      <c r="G36">
        <v>860</v>
      </c>
      <c r="H36">
        <v>603</v>
      </c>
      <c r="I36" t="s">
        <v>3</v>
      </c>
      <c r="J36" t="s">
        <v>13</v>
      </c>
      <c r="K36" t="s">
        <v>13</v>
      </c>
      <c r="L36">
        <v>1200</v>
      </c>
      <c r="M36">
        <v>833</v>
      </c>
      <c r="N36">
        <v>133</v>
      </c>
    </row>
    <row r="37" spans="2:14" x14ac:dyDescent="0.25">
      <c r="B37" t="s">
        <v>24</v>
      </c>
      <c r="C37">
        <v>700</v>
      </c>
      <c r="D37">
        <v>80</v>
      </c>
      <c r="E37">
        <v>486000</v>
      </c>
      <c r="F37">
        <v>1100000</v>
      </c>
      <c r="G37">
        <v>1056</v>
      </c>
      <c r="H37">
        <v>585</v>
      </c>
      <c r="I37" t="s">
        <v>3</v>
      </c>
      <c r="J37" t="s">
        <v>13</v>
      </c>
      <c r="K37" t="s">
        <v>13</v>
      </c>
      <c r="L37">
        <v>1980</v>
      </c>
      <c r="M37">
        <v>1050</v>
      </c>
      <c r="N37">
        <v>365</v>
      </c>
    </row>
    <row r="38" spans="2:14" x14ac:dyDescent="0.25">
      <c r="B38" t="s">
        <v>24</v>
      </c>
      <c r="C38">
        <v>700</v>
      </c>
      <c r="D38">
        <v>81</v>
      </c>
      <c r="E38">
        <v>588000</v>
      </c>
      <c r="F38">
        <v>1170000</v>
      </c>
      <c r="G38">
        <v>968</v>
      </c>
      <c r="H38">
        <v>604</v>
      </c>
      <c r="I38" t="s">
        <v>3</v>
      </c>
      <c r="J38" t="s">
        <v>13</v>
      </c>
      <c r="K38" t="s">
        <v>13</v>
      </c>
      <c r="L38">
        <v>2320</v>
      </c>
      <c r="M38">
        <v>1210</v>
      </c>
      <c r="N38">
        <v>448</v>
      </c>
    </row>
    <row r="39" spans="2:14" x14ac:dyDescent="0.25">
      <c r="B39" t="s">
        <v>24</v>
      </c>
      <c r="C39">
        <v>700</v>
      </c>
      <c r="D39">
        <v>82</v>
      </c>
      <c r="E39">
        <v>77900</v>
      </c>
      <c r="F39">
        <v>410000</v>
      </c>
      <c r="G39">
        <v>600</v>
      </c>
      <c r="H39">
        <v>553</v>
      </c>
      <c r="I39" t="s">
        <v>3</v>
      </c>
      <c r="J39" t="s">
        <v>13</v>
      </c>
      <c r="K39" t="s">
        <v>13</v>
      </c>
      <c r="L39">
        <v>789</v>
      </c>
      <c r="M39">
        <v>683</v>
      </c>
      <c r="N39">
        <v>68.400000000000006</v>
      </c>
    </row>
    <row r="40" spans="2:14" x14ac:dyDescent="0.25">
      <c r="B40" t="s">
        <v>24</v>
      </c>
      <c r="C40">
        <v>700</v>
      </c>
      <c r="D40">
        <v>83</v>
      </c>
      <c r="E40">
        <v>21900</v>
      </c>
      <c r="F40">
        <v>387000</v>
      </c>
      <c r="G40">
        <v>680</v>
      </c>
      <c r="H40">
        <v>537</v>
      </c>
      <c r="I40" t="s">
        <v>3</v>
      </c>
      <c r="J40" t="s">
        <v>13</v>
      </c>
      <c r="K40" t="s">
        <v>13</v>
      </c>
      <c r="L40">
        <v>732</v>
      </c>
      <c r="M40">
        <v>569</v>
      </c>
      <c r="N40">
        <v>35.9</v>
      </c>
    </row>
    <row r="41" spans="2:14" x14ac:dyDescent="0.25">
      <c r="B41" t="s">
        <v>24</v>
      </c>
      <c r="C41">
        <v>700</v>
      </c>
      <c r="D41">
        <v>84</v>
      </c>
      <c r="E41">
        <v>102000</v>
      </c>
      <c r="F41">
        <v>447000</v>
      </c>
      <c r="G41">
        <v>540</v>
      </c>
      <c r="H41">
        <v>638</v>
      </c>
      <c r="I41" t="s">
        <v>3</v>
      </c>
      <c r="J41" t="s">
        <v>13</v>
      </c>
      <c r="K41" t="s">
        <v>13</v>
      </c>
      <c r="L41">
        <v>1170</v>
      </c>
      <c r="M41">
        <v>828</v>
      </c>
      <c r="N41">
        <v>170</v>
      </c>
    </row>
    <row r="42" spans="2:14" x14ac:dyDescent="0.25">
      <c r="B42" t="s">
        <v>24</v>
      </c>
      <c r="C42">
        <v>700</v>
      </c>
      <c r="D42">
        <v>85</v>
      </c>
      <c r="E42">
        <v>239000</v>
      </c>
      <c r="F42">
        <v>739000</v>
      </c>
      <c r="G42">
        <v>720</v>
      </c>
      <c r="H42">
        <v>695</v>
      </c>
      <c r="I42" t="s">
        <v>3</v>
      </c>
      <c r="J42" t="s">
        <v>13</v>
      </c>
      <c r="K42" t="s">
        <v>13</v>
      </c>
      <c r="L42">
        <v>4510</v>
      </c>
      <c r="M42">
        <v>1030</v>
      </c>
      <c r="N42">
        <v>380</v>
      </c>
    </row>
    <row r="43" spans="2:14" x14ac:dyDescent="0.25">
      <c r="B43" t="s">
        <v>24</v>
      </c>
      <c r="C43">
        <v>700</v>
      </c>
      <c r="D43">
        <v>86</v>
      </c>
      <c r="E43">
        <v>1380</v>
      </c>
      <c r="F43">
        <v>294000</v>
      </c>
      <c r="G43">
        <v>585</v>
      </c>
      <c r="H43">
        <v>501</v>
      </c>
      <c r="I43" t="s">
        <v>3</v>
      </c>
      <c r="J43" t="s">
        <v>13</v>
      </c>
      <c r="K43" t="s">
        <v>13</v>
      </c>
      <c r="L43">
        <v>646</v>
      </c>
      <c r="M43">
        <v>503</v>
      </c>
      <c r="N43">
        <v>15.3</v>
      </c>
    </row>
    <row r="44" spans="2:14" x14ac:dyDescent="0.25">
      <c r="B44" t="s">
        <v>24</v>
      </c>
      <c r="C44">
        <v>700</v>
      </c>
      <c r="D44">
        <v>87</v>
      </c>
      <c r="E44">
        <v>-8820</v>
      </c>
      <c r="F44">
        <v>231000</v>
      </c>
      <c r="G44">
        <v>440</v>
      </c>
      <c r="H44">
        <v>545</v>
      </c>
      <c r="I44" t="s">
        <v>3</v>
      </c>
      <c r="J44" t="s">
        <v>13</v>
      </c>
      <c r="K44" t="s">
        <v>13</v>
      </c>
      <c r="L44">
        <v>611</v>
      </c>
      <c r="M44">
        <v>525</v>
      </c>
      <c r="N44">
        <v>19.100000000000001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23"/>
  <sheetViews>
    <sheetView workbookViewId="0">
      <selection activeCell="J48" sqref="J48"/>
    </sheetView>
  </sheetViews>
  <sheetFormatPr defaultRowHeight="15" x14ac:dyDescent="0.25"/>
  <cols>
    <col min="1" max="1" width="11" customWidth="1"/>
  </cols>
  <sheetData>
    <row r="1" spans="1:14" x14ac:dyDescent="0.25">
      <c r="A1" s="1">
        <v>44533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</row>
    <row r="2" spans="1:14" x14ac:dyDescent="0.25">
      <c r="A2" t="s">
        <v>15</v>
      </c>
      <c r="B2" t="s">
        <v>23</v>
      </c>
      <c r="C2">
        <v>700</v>
      </c>
      <c r="D2">
        <v>7</v>
      </c>
      <c r="E2">
        <v>308000</v>
      </c>
      <c r="F2">
        <v>991000</v>
      </c>
      <c r="G2">
        <v>585</v>
      </c>
      <c r="H2">
        <v>1170</v>
      </c>
      <c r="I2" t="s">
        <v>3</v>
      </c>
      <c r="J2" t="s">
        <v>13</v>
      </c>
      <c r="K2" t="s">
        <v>13</v>
      </c>
      <c r="L2">
        <v>3340</v>
      </c>
      <c r="M2">
        <v>1690</v>
      </c>
      <c r="N2">
        <v>438</v>
      </c>
    </row>
    <row r="3" spans="1:14" x14ac:dyDescent="0.25">
      <c r="B3" t="s">
        <v>23</v>
      </c>
      <c r="C3">
        <v>700</v>
      </c>
      <c r="D3">
        <v>8</v>
      </c>
      <c r="E3">
        <v>305000</v>
      </c>
      <c r="F3">
        <v>1020000</v>
      </c>
      <c r="G3">
        <v>585</v>
      </c>
      <c r="H3">
        <v>1220</v>
      </c>
      <c r="I3" t="s">
        <v>3</v>
      </c>
      <c r="J3" t="s">
        <v>13</v>
      </c>
      <c r="K3" t="s">
        <v>13</v>
      </c>
      <c r="L3">
        <v>2810</v>
      </c>
      <c r="M3">
        <v>1740</v>
      </c>
      <c r="N3">
        <v>465</v>
      </c>
    </row>
    <row r="4" spans="1:14" x14ac:dyDescent="0.25">
      <c r="B4" t="s">
        <v>23</v>
      </c>
      <c r="C4">
        <v>700</v>
      </c>
      <c r="D4">
        <v>9</v>
      </c>
      <c r="E4">
        <v>142000</v>
      </c>
      <c r="F4">
        <v>819000</v>
      </c>
      <c r="G4">
        <v>615</v>
      </c>
      <c r="H4">
        <v>1100</v>
      </c>
      <c r="I4" t="s">
        <v>3</v>
      </c>
      <c r="J4" t="s">
        <v>13</v>
      </c>
      <c r="K4" t="s">
        <v>13</v>
      </c>
      <c r="L4">
        <v>1740</v>
      </c>
      <c r="M4">
        <v>1330</v>
      </c>
      <c r="N4">
        <v>187</v>
      </c>
    </row>
    <row r="5" spans="1:14" x14ac:dyDescent="0.25">
      <c r="B5" t="s">
        <v>23</v>
      </c>
      <c r="C5">
        <v>700</v>
      </c>
      <c r="D5">
        <v>10</v>
      </c>
      <c r="E5">
        <v>42600</v>
      </c>
      <c r="F5">
        <v>581000</v>
      </c>
      <c r="G5">
        <v>518</v>
      </c>
      <c r="H5">
        <v>1040</v>
      </c>
      <c r="I5" t="s">
        <v>3</v>
      </c>
      <c r="J5" t="s">
        <v>13</v>
      </c>
      <c r="K5" t="s">
        <v>13</v>
      </c>
      <c r="L5">
        <v>1250</v>
      </c>
      <c r="M5">
        <v>1120</v>
      </c>
      <c r="N5">
        <v>60.6</v>
      </c>
    </row>
    <row r="6" spans="1:14" x14ac:dyDescent="0.25">
      <c r="B6" t="s">
        <v>23</v>
      </c>
      <c r="C6">
        <v>700</v>
      </c>
      <c r="D6">
        <v>11</v>
      </c>
      <c r="E6">
        <v>152000</v>
      </c>
      <c r="F6">
        <v>594000</v>
      </c>
      <c r="G6">
        <v>396</v>
      </c>
      <c r="H6">
        <v>1120</v>
      </c>
      <c r="I6" t="s">
        <v>3</v>
      </c>
      <c r="J6" t="s">
        <v>13</v>
      </c>
      <c r="K6" t="s">
        <v>13</v>
      </c>
      <c r="L6">
        <v>1830</v>
      </c>
      <c r="M6">
        <v>1500</v>
      </c>
      <c r="N6">
        <v>196</v>
      </c>
    </row>
    <row r="7" spans="1:14" x14ac:dyDescent="0.25">
      <c r="B7" t="s">
        <v>23</v>
      </c>
      <c r="C7">
        <v>700</v>
      </c>
      <c r="D7">
        <v>12</v>
      </c>
      <c r="E7">
        <v>78100</v>
      </c>
      <c r="F7">
        <v>520000</v>
      </c>
      <c r="G7">
        <v>407</v>
      </c>
      <c r="H7">
        <v>1090</v>
      </c>
      <c r="I7" t="s">
        <v>3</v>
      </c>
      <c r="J7" t="s">
        <v>13</v>
      </c>
      <c r="K7" t="s">
        <v>13</v>
      </c>
      <c r="L7">
        <v>1680</v>
      </c>
      <c r="M7">
        <v>1280</v>
      </c>
      <c r="N7">
        <v>147</v>
      </c>
    </row>
    <row r="8" spans="1:14" x14ac:dyDescent="0.25">
      <c r="B8" t="s">
        <v>23</v>
      </c>
      <c r="C8">
        <v>700</v>
      </c>
      <c r="D8">
        <v>13</v>
      </c>
      <c r="E8">
        <v>128000</v>
      </c>
      <c r="F8">
        <v>624000</v>
      </c>
      <c r="G8">
        <v>429</v>
      </c>
      <c r="H8">
        <v>1160</v>
      </c>
      <c r="I8" t="s">
        <v>3</v>
      </c>
      <c r="J8" t="s">
        <v>13</v>
      </c>
      <c r="K8" t="s">
        <v>13</v>
      </c>
      <c r="L8">
        <v>2070</v>
      </c>
      <c r="M8">
        <v>1460</v>
      </c>
      <c r="N8">
        <v>228</v>
      </c>
    </row>
    <row r="9" spans="1:14" x14ac:dyDescent="0.25">
      <c r="B9" t="s">
        <v>23</v>
      </c>
      <c r="C9">
        <v>700</v>
      </c>
      <c r="D9">
        <v>14</v>
      </c>
      <c r="E9">
        <v>36300</v>
      </c>
      <c r="F9">
        <v>519000</v>
      </c>
      <c r="G9">
        <v>418</v>
      </c>
      <c r="H9">
        <v>1150</v>
      </c>
      <c r="I9" t="s">
        <v>3</v>
      </c>
      <c r="J9" t="s">
        <v>13</v>
      </c>
      <c r="K9" t="s">
        <v>13</v>
      </c>
      <c r="L9">
        <v>1560</v>
      </c>
      <c r="M9">
        <v>1240</v>
      </c>
      <c r="N9">
        <v>107</v>
      </c>
    </row>
    <row r="10" spans="1:14" x14ac:dyDescent="0.25">
      <c r="B10" t="s">
        <v>23</v>
      </c>
      <c r="C10">
        <v>700</v>
      </c>
      <c r="D10">
        <v>15</v>
      </c>
      <c r="E10">
        <v>-27600</v>
      </c>
      <c r="F10">
        <v>429000</v>
      </c>
      <c r="G10">
        <v>390</v>
      </c>
      <c r="H10">
        <v>1170</v>
      </c>
      <c r="I10" t="s">
        <v>3</v>
      </c>
      <c r="J10" t="s">
        <v>13</v>
      </c>
      <c r="K10" t="s">
        <v>13</v>
      </c>
      <c r="L10">
        <v>1220</v>
      </c>
      <c r="M10">
        <v>1100</v>
      </c>
      <c r="N10">
        <v>28.4</v>
      </c>
    </row>
    <row r="11" spans="1:14" x14ac:dyDescent="0.25">
      <c r="B11" t="s">
        <v>23</v>
      </c>
      <c r="C11">
        <v>700</v>
      </c>
      <c r="D11">
        <v>16</v>
      </c>
      <c r="E11">
        <v>-8050</v>
      </c>
      <c r="F11">
        <v>384000</v>
      </c>
      <c r="G11">
        <v>378</v>
      </c>
      <c r="H11">
        <v>1040</v>
      </c>
      <c r="I11" t="s">
        <v>3</v>
      </c>
      <c r="J11" t="s">
        <v>13</v>
      </c>
      <c r="K11" t="s">
        <v>13</v>
      </c>
      <c r="L11">
        <v>1140</v>
      </c>
      <c r="M11">
        <v>1020</v>
      </c>
      <c r="N11">
        <v>34.4</v>
      </c>
    </row>
    <row r="13" spans="1:14" x14ac:dyDescent="0.25">
      <c r="A13" t="s">
        <v>18</v>
      </c>
      <c r="B13" t="s">
        <v>0</v>
      </c>
      <c r="C13" t="s">
        <v>1</v>
      </c>
      <c r="D13" t="s">
        <v>2</v>
      </c>
      <c r="E13" t="s">
        <v>3</v>
      </c>
      <c r="F13" t="s">
        <v>4</v>
      </c>
      <c r="G13" t="s">
        <v>5</v>
      </c>
      <c r="H13" t="s">
        <v>6</v>
      </c>
      <c r="I13" t="s">
        <v>7</v>
      </c>
      <c r="J13" t="s">
        <v>8</v>
      </c>
      <c r="K13" t="s">
        <v>9</v>
      </c>
      <c r="L13" t="s">
        <v>10</v>
      </c>
      <c r="M13" t="s">
        <v>11</v>
      </c>
      <c r="N13" t="s">
        <v>12</v>
      </c>
    </row>
    <row r="14" spans="1:14" x14ac:dyDescent="0.25">
      <c r="B14" t="s">
        <v>23</v>
      </c>
      <c r="C14">
        <v>700</v>
      </c>
      <c r="D14">
        <v>17</v>
      </c>
      <c r="E14">
        <v>177000</v>
      </c>
      <c r="F14">
        <v>813000</v>
      </c>
      <c r="G14">
        <v>585</v>
      </c>
      <c r="H14">
        <v>1090</v>
      </c>
      <c r="I14" t="s">
        <v>3</v>
      </c>
      <c r="J14" t="s">
        <v>13</v>
      </c>
      <c r="K14" t="s">
        <v>13</v>
      </c>
      <c r="L14">
        <v>2110</v>
      </c>
      <c r="M14">
        <v>1390</v>
      </c>
      <c r="N14">
        <v>243</v>
      </c>
    </row>
    <row r="15" spans="1:14" x14ac:dyDescent="0.25">
      <c r="B15" t="s">
        <v>23</v>
      </c>
      <c r="C15">
        <v>700</v>
      </c>
      <c r="D15">
        <v>18</v>
      </c>
      <c r="E15">
        <v>142000</v>
      </c>
      <c r="F15">
        <v>783000</v>
      </c>
      <c r="G15">
        <v>608</v>
      </c>
      <c r="H15">
        <v>1060</v>
      </c>
      <c r="I15" t="s">
        <v>3</v>
      </c>
      <c r="J15" t="s">
        <v>13</v>
      </c>
      <c r="K15" t="s">
        <v>13</v>
      </c>
      <c r="L15">
        <v>1790</v>
      </c>
      <c r="M15">
        <v>1290</v>
      </c>
      <c r="N15">
        <v>172</v>
      </c>
    </row>
    <row r="16" spans="1:14" x14ac:dyDescent="0.25">
      <c r="B16" t="s">
        <v>23</v>
      </c>
      <c r="C16">
        <v>700</v>
      </c>
      <c r="D16">
        <v>19</v>
      </c>
      <c r="E16">
        <v>520000</v>
      </c>
      <c r="F16">
        <v>1450000</v>
      </c>
      <c r="G16">
        <v>820</v>
      </c>
      <c r="H16">
        <v>1130</v>
      </c>
      <c r="I16" t="s">
        <v>3</v>
      </c>
      <c r="J16" t="s">
        <v>13</v>
      </c>
      <c r="K16" t="s">
        <v>13</v>
      </c>
      <c r="L16">
        <v>3100</v>
      </c>
      <c r="M16">
        <v>1770</v>
      </c>
      <c r="N16">
        <v>586</v>
      </c>
    </row>
    <row r="17" spans="2:14" x14ac:dyDescent="0.25">
      <c r="B17" t="s">
        <v>23</v>
      </c>
      <c r="C17">
        <v>700</v>
      </c>
      <c r="D17">
        <v>20</v>
      </c>
      <c r="E17">
        <v>696000</v>
      </c>
      <c r="F17">
        <v>1700000</v>
      </c>
      <c r="G17">
        <v>903</v>
      </c>
      <c r="H17">
        <v>1110</v>
      </c>
      <c r="I17" t="s">
        <v>3</v>
      </c>
      <c r="J17" t="s">
        <v>13</v>
      </c>
      <c r="K17" t="s">
        <v>13</v>
      </c>
      <c r="L17">
        <v>3880</v>
      </c>
      <c r="M17">
        <v>1880</v>
      </c>
      <c r="N17">
        <v>753</v>
      </c>
    </row>
    <row r="18" spans="2:14" x14ac:dyDescent="0.25">
      <c r="B18" t="s">
        <v>23</v>
      </c>
      <c r="C18">
        <v>700</v>
      </c>
      <c r="D18">
        <v>21</v>
      </c>
      <c r="E18">
        <v>120000</v>
      </c>
      <c r="F18">
        <v>693000</v>
      </c>
      <c r="G18">
        <v>532</v>
      </c>
      <c r="H18">
        <v>1080</v>
      </c>
      <c r="I18" t="s">
        <v>3</v>
      </c>
      <c r="J18" t="s">
        <v>13</v>
      </c>
      <c r="K18" t="s">
        <v>13</v>
      </c>
      <c r="L18">
        <v>1740</v>
      </c>
      <c r="M18">
        <v>1300</v>
      </c>
      <c r="N18">
        <v>167</v>
      </c>
    </row>
    <row r="19" spans="2:14" x14ac:dyDescent="0.25">
      <c r="B19" t="s">
        <v>23</v>
      </c>
      <c r="C19">
        <v>700</v>
      </c>
      <c r="D19">
        <v>22</v>
      </c>
      <c r="E19">
        <v>44500</v>
      </c>
      <c r="F19">
        <v>532000</v>
      </c>
      <c r="G19">
        <v>481</v>
      </c>
      <c r="H19">
        <v>1010</v>
      </c>
      <c r="I19" t="s">
        <v>3</v>
      </c>
      <c r="J19" t="s">
        <v>13</v>
      </c>
      <c r="K19" t="s">
        <v>13</v>
      </c>
      <c r="L19">
        <v>1290</v>
      </c>
      <c r="M19">
        <v>1110</v>
      </c>
      <c r="N19">
        <v>68.099999999999994</v>
      </c>
    </row>
    <row r="20" spans="2:14" x14ac:dyDescent="0.25">
      <c r="B20" t="s">
        <v>23</v>
      </c>
      <c r="C20">
        <v>700</v>
      </c>
      <c r="D20">
        <v>23</v>
      </c>
      <c r="E20">
        <v>181000</v>
      </c>
      <c r="F20">
        <v>774000</v>
      </c>
      <c r="G20">
        <v>532</v>
      </c>
      <c r="H20">
        <v>1120</v>
      </c>
      <c r="I20" t="s">
        <v>3</v>
      </c>
      <c r="J20" t="s">
        <v>13</v>
      </c>
      <c r="K20" t="s">
        <v>13</v>
      </c>
      <c r="L20">
        <v>2140</v>
      </c>
      <c r="M20">
        <v>1460</v>
      </c>
      <c r="N20">
        <v>253</v>
      </c>
    </row>
    <row r="21" spans="2:14" x14ac:dyDescent="0.25">
      <c r="B21" t="s">
        <v>23</v>
      </c>
      <c r="C21">
        <v>700</v>
      </c>
      <c r="D21">
        <v>24</v>
      </c>
      <c r="E21">
        <v>243000</v>
      </c>
      <c r="F21">
        <v>747000</v>
      </c>
      <c r="G21">
        <v>418</v>
      </c>
      <c r="H21">
        <v>1200</v>
      </c>
      <c r="I21" t="s">
        <v>3</v>
      </c>
      <c r="J21" t="s">
        <v>13</v>
      </c>
      <c r="K21" t="s">
        <v>13</v>
      </c>
      <c r="L21">
        <v>2680</v>
      </c>
      <c r="M21">
        <v>1790</v>
      </c>
      <c r="N21">
        <v>376</v>
      </c>
    </row>
    <row r="22" spans="2:14" x14ac:dyDescent="0.25">
      <c r="B22" t="s">
        <v>23</v>
      </c>
      <c r="C22">
        <v>700</v>
      </c>
      <c r="D22">
        <v>25</v>
      </c>
      <c r="E22">
        <v>2980</v>
      </c>
      <c r="F22">
        <v>410000</v>
      </c>
      <c r="G22">
        <v>374</v>
      </c>
      <c r="H22">
        <v>1090</v>
      </c>
      <c r="I22" t="s">
        <v>3</v>
      </c>
      <c r="J22" t="s">
        <v>13</v>
      </c>
      <c r="K22" t="s">
        <v>13</v>
      </c>
      <c r="L22">
        <v>1230</v>
      </c>
      <c r="M22">
        <v>1090</v>
      </c>
      <c r="N22">
        <v>29.9</v>
      </c>
    </row>
    <row r="23" spans="2:14" x14ac:dyDescent="0.25">
      <c r="B23" t="s">
        <v>23</v>
      </c>
      <c r="C23">
        <v>700</v>
      </c>
      <c r="D23">
        <v>26</v>
      </c>
      <c r="E23">
        <v>-40800</v>
      </c>
      <c r="F23">
        <v>428000</v>
      </c>
      <c r="G23">
        <v>410</v>
      </c>
      <c r="H23">
        <v>1140</v>
      </c>
      <c r="I23" t="s">
        <v>3</v>
      </c>
      <c r="J23" t="s">
        <v>13</v>
      </c>
      <c r="K23" t="s">
        <v>13</v>
      </c>
      <c r="L23">
        <v>1180</v>
      </c>
      <c r="M23">
        <v>1040</v>
      </c>
      <c r="N23">
        <v>38.200000000000003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BDBA5-2A3F-4907-BFE5-EDC95787E3B6}">
  <dimension ref="A1:N23"/>
  <sheetViews>
    <sheetView workbookViewId="0">
      <selection activeCell="G28" sqref="G28"/>
    </sheetView>
  </sheetViews>
  <sheetFormatPr defaultRowHeight="15" x14ac:dyDescent="0.25"/>
  <cols>
    <col min="1" max="2" width="12.140625" customWidth="1"/>
  </cols>
  <sheetData>
    <row r="1" spans="1:14" x14ac:dyDescent="0.25">
      <c r="A1" s="1">
        <v>44546</v>
      </c>
    </row>
    <row r="2" spans="1:14" x14ac:dyDescent="0.25">
      <c r="A2" t="s">
        <v>16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</row>
    <row r="3" spans="1:14" x14ac:dyDescent="0.25">
      <c r="B3" t="s">
        <v>39</v>
      </c>
      <c r="C3">
        <v>800</v>
      </c>
      <c r="D3">
        <v>7</v>
      </c>
      <c r="E3">
        <v>3110000</v>
      </c>
      <c r="F3">
        <v>3490000</v>
      </c>
      <c r="G3">
        <v>630</v>
      </c>
      <c r="H3">
        <v>610</v>
      </c>
      <c r="I3" t="s">
        <v>3</v>
      </c>
      <c r="J3" t="s">
        <v>13</v>
      </c>
      <c r="K3" t="s">
        <v>13</v>
      </c>
      <c r="L3">
        <v>18400</v>
      </c>
      <c r="M3">
        <v>5540</v>
      </c>
      <c r="N3">
        <v>5370</v>
      </c>
    </row>
    <row r="4" spans="1:14" x14ac:dyDescent="0.25">
      <c r="B4" t="s">
        <v>39</v>
      </c>
      <c r="C4">
        <v>800</v>
      </c>
      <c r="D4">
        <v>8</v>
      </c>
      <c r="E4">
        <v>2990000</v>
      </c>
      <c r="F4">
        <v>3370000</v>
      </c>
      <c r="G4">
        <v>705</v>
      </c>
      <c r="H4">
        <v>541</v>
      </c>
      <c r="I4" t="s">
        <v>3</v>
      </c>
      <c r="J4" t="s">
        <v>13</v>
      </c>
      <c r="K4" t="s">
        <v>13</v>
      </c>
      <c r="L4">
        <v>19600</v>
      </c>
      <c r="M4">
        <v>4790</v>
      </c>
      <c r="N4">
        <v>4790</v>
      </c>
    </row>
    <row r="5" spans="1:14" x14ac:dyDescent="0.25">
      <c r="B5" t="s">
        <v>39</v>
      </c>
      <c r="C5">
        <v>800</v>
      </c>
      <c r="D5">
        <v>9</v>
      </c>
      <c r="E5">
        <v>2490000</v>
      </c>
      <c r="F5">
        <v>2780000</v>
      </c>
      <c r="G5">
        <v>528</v>
      </c>
      <c r="H5">
        <v>552</v>
      </c>
      <c r="I5" t="s">
        <v>3</v>
      </c>
      <c r="J5" t="s">
        <v>13</v>
      </c>
      <c r="K5" t="s">
        <v>13</v>
      </c>
      <c r="L5">
        <v>15900</v>
      </c>
      <c r="M5">
        <v>5270</v>
      </c>
      <c r="N5">
        <v>3980</v>
      </c>
    </row>
    <row r="6" spans="1:14" x14ac:dyDescent="0.25">
      <c r="B6" t="s">
        <v>39</v>
      </c>
      <c r="C6">
        <v>800</v>
      </c>
      <c r="D6">
        <v>10</v>
      </c>
      <c r="E6">
        <v>2840000</v>
      </c>
      <c r="F6">
        <v>3110000</v>
      </c>
      <c r="G6">
        <v>504</v>
      </c>
      <c r="H6">
        <v>537</v>
      </c>
      <c r="I6" t="s">
        <v>3</v>
      </c>
      <c r="J6" t="s">
        <v>13</v>
      </c>
      <c r="K6" t="s">
        <v>13</v>
      </c>
      <c r="L6">
        <v>18300</v>
      </c>
      <c r="M6">
        <v>6160</v>
      </c>
      <c r="N6">
        <v>5230</v>
      </c>
    </row>
    <row r="7" spans="1:14" x14ac:dyDescent="0.25">
      <c r="B7" t="s">
        <v>39</v>
      </c>
      <c r="C7">
        <v>800</v>
      </c>
      <c r="D7">
        <v>11</v>
      </c>
      <c r="E7">
        <v>2420000</v>
      </c>
      <c r="F7">
        <v>2760000</v>
      </c>
      <c r="G7">
        <v>451</v>
      </c>
      <c r="H7">
        <v>748</v>
      </c>
      <c r="I7" t="s">
        <v>3</v>
      </c>
      <c r="J7" t="s">
        <v>13</v>
      </c>
      <c r="K7" t="s">
        <v>13</v>
      </c>
      <c r="L7">
        <v>14900</v>
      </c>
      <c r="M7">
        <v>6120</v>
      </c>
      <c r="N7">
        <v>4030</v>
      </c>
    </row>
    <row r="8" spans="1:14" x14ac:dyDescent="0.25">
      <c r="B8" t="s">
        <v>39</v>
      </c>
      <c r="C8">
        <v>800</v>
      </c>
      <c r="D8">
        <v>12</v>
      </c>
      <c r="E8">
        <v>2460000</v>
      </c>
      <c r="F8">
        <v>2760000</v>
      </c>
      <c r="G8">
        <v>516</v>
      </c>
      <c r="H8">
        <v>582</v>
      </c>
      <c r="I8" t="s">
        <v>3</v>
      </c>
      <c r="J8" t="s">
        <v>13</v>
      </c>
      <c r="K8" t="s">
        <v>13</v>
      </c>
      <c r="L8">
        <v>14900</v>
      </c>
      <c r="M8">
        <v>5350</v>
      </c>
      <c r="N8">
        <v>4310</v>
      </c>
    </row>
    <row r="9" spans="1:14" x14ac:dyDescent="0.25">
      <c r="B9" t="s">
        <v>39</v>
      </c>
      <c r="C9">
        <v>800</v>
      </c>
      <c r="D9">
        <v>13</v>
      </c>
      <c r="E9">
        <v>3430000</v>
      </c>
      <c r="F9">
        <v>3820000</v>
      </c>
      <c r="G9">
        <v>572</v>
      </c>
      <c r="H9">
        <v>683</v>
      </c>
      <c r="I9" t="s">
        <v>3</v>
      </c>
      <c r="J9" t="s">
        <v>13</v>
      </c>
      <c r="K9" t="s">
        <v>13</v>
      </c>
      <c r="L9">
        <v>20400</v>
      </c>
      <c r="M9">
        <v>6680</v>
      </c>
      <c r="N9">
        <v>5850</v>
      </c>
    </row>
    <row r="10" spans="1:14" x14ac:dyDescent="0.25">
      <c r="B10" t="s">
        <v>39</v>
      </c>
      <c r="C10">
        <v>800</v>
      </c>
      <c r="D10">
        <v>14</v>
      </c>
      <c r="E10">
        <v>3670000</v>
      </c>
      <c r="F10">
        <v>4280000</v>
      </c>
      <c r="G10">
        <v>506</v>
      </c>
      <c r="H10">
        <v>1210</v>
      </c>
      <c r="I10" t="s">
        <v>3</v>
      </c>
      <c r="J10" t="s">
        <v>13</v>
      </c>
      <c r="K10" t="s">
        <v>13</v>
      </c>
      <c r="L10">
        <v>21500</v>
      </c>
      <c r="M10">
        <v>8460</v>
      </c>
      <c r="N10">
        <v>5320</v>
      </c>
    </row>
    <row r="11" spans="1:14" x14ac:dyDescent="0.25">
      <c r="B11" t="s">
        <v>39</v>
      </c>
      <c r="C11">
        <v>800</v>
      </c>
      <c r="D11">
        <v>15</v>
      </c>
      <c r="E11">
        <v>-2850</v>
      </c>
      <c r="F11">
        <v>181000</v>
      </c>
      <c r="G11">
        <v>492</v>
      </c>
      <c r="H11">
        <v>373</v>
      </c>
      <c r="I11" t="s">
        <v>3</v>
      </c>
      <c r="J11" t="s">
        <v>13</v>
      </c>
      <c r="K11" t="s">
        <v>13</v>
      </c>
      <c r="L11">
        <v>405</v>
      </c>
      <c r="M11">
        <v>367</v>
      </c>
      <c r="N11">
        <v>15.7</v>
      </c>
    </row>
    <row r="12" spans="1:14" x14ac:dyDescent="0.25">
      <c r="B12" t="s">
        <v>39</v>
      </c>
      <c r="C12">
        <v>800</v>
      </c>
      <c r="D12">
        <v>16</v>
      </c>
      <c r="E12">
        <v>559</v>
      </c>
      <c r="F12">
        <v>171000</v>
      </c>
      <c r="G12">
        <v>468</v>
      </c>
      <c r="H12">
        <v>365</v>
      </c>
      <c r="I12" t="s">
        <v>3</v>
      </c>
      <c r="J12" t="s">
        <v>13</v>
      </c>
      <c r="K12" t="s">
        <v>13</v>
      </c>
      <c r="L12">
        <v>503</v>
      </c>
      <c r="M12">
        <v>366</v>
      </c>
      <c r="N12">
        <v>15.4</v>
      </c>
    </row>
    <row r="14" spans="1:14" x14ac:dyDescent="0.25">
      <c r="A14" t="s">
        <v>17</v>
      </c>
      <c r="B14" t="s">
        <v>39</v>
      </c>
      <c r="C14">
        <v>800</v>
      </c>
      <c r="D14">
        <v>17</v>
      </c>
      <c r="E14">
        <v>4920000</v>
      </c>
      <c r="F14">
        <v>5410000</v>
      </c>
      <c r="G14">
        <v>750</v>
      </c>
      <c r="H14">
        <v>662</v>
      </c>
      <c r="I14" t="s">
        <v>3</v>
      </c>
      <c r="J14" t="s">
        <v>13</v>
      </c>
      <c r="K14" t="s">
        <v>13</v>
      </c>
      <c r="L14">
        <v>20700</v>
      </c>
      <c r="M14">
        <v>7220</v>
      </c>
      <c r="N14">
        <v>5080</v>
      </c>
    </row>
    <row r="15" spans="1:14" x14ac:dyDescent="0.25">
      <c r="B15" t="s">
        <v>39</v>
      </c>
      <c r="C15">
        <v>800</v>
      </c>
      <c r="D15">
        <v>18</v>
      </c>
      <c r="E15">
        <v>3630000</v>
      </c>
      <c r="F15">
        <v>4100000</v>
      </c>
      <c r="G15">
        <v>624</v>
      </c>
      <c r="H15">
        <v>754</v>
      </c>
      <c r="I15" t="s">
        <v>3</v>
      </c>
      <c r="J15" t="s">
        <v>13</v>
      </c>
      <c r="K15" t="s">
        <v>13</v>
      </c>
      <c r="L15">
        <v>17200</v>
      </c>
      <c r="M15">
        <v>6570</v>
      </c>
      <c r="N15">
        <v>4620</v>
      </c>
    </row>
    <row r="16" spans="1:14" x14ac:dyDescent="0.25">
      <c r="B16" t="s">
        <v>39</v>
      </c>
      <c r="C16">
        <v>800</v>
      </c>
      <c r="D16">
        <v>19</v>
      </c>
      <c r="E16">
        <v>3080000</v>
      </c>
      <c r="F16">
        <v>3450000</v>
      </c>
      <c r="G16">
        <v>585</v>
      </c>
      <c r="H16">
        <v>622</v>
      </c>
      <c r="I16" t="s">
        <v>3</v>
      </c>
      <c r="J16" t="s">
        <v>13</v>
      </c>
      <c r="K16" t="s">
        <v>13</v>
      </c>
      <c r="L16">
        <v>15800</v>
      </c>
      <c r="M16">
        <v>5890</v>
      </c>
      <c r="N16">
        <v>3940</v>
      </c>
    </row>
    <row r="17" spans="2:14" x14ac:dyDescent="0.25">
      <c r="B17" t="s">
        <v>39</v>
      </c>
      <c r="C17">
        <v>800</v>
      </c>
      <c r="D17">
        <v>20</v>
      </c>
      <c r="E17">
        <v>2740000</v>
      </c>
      <c r="F17">
        <v>3110000</v>
      </c>
      <c r="G17">
        <v>552</v>
      </c>
      <c r="H17">
        <v>670</v>
      </c>
      <c r="I17" t="s">
        <v>3</v>
      </c>
      <c r="J17" t="s">
        <v>13</v>
      </c>
      <c r="K17" t="s">
        <v>13</v>
      </c>
      <c r="L17">
        <v>13200</v>
      </c>
      <c r="M17">
        <v>5640</v>
      </c>
      <c r="N17">
        <v>2980</v>
      </c>
    </row>
    <row r="18" spans="2:14" x14ac:dyDescent="0.25">
      <c r="B18" t="s">
        <v>39</v>
      </c>
      <c r="C18">
        <v>800</v>
      </c>
      <c r="D18">
        <v>21</v>
      </c>
      <c r="E18">
        <v>2740000</v>
      </c>
      <c r="F18">
        <v>3300000</v>
      </c>
      <c r="G18">
        <v>572</v>
      </c>
      <c r="H18">
        <v>979</v>
      </c>
      <c r="I18" t="s">
        <v>3</v>
      </c>
      <c r="J18" t="s">
        <v>13</v>
      </c>
      <c r="K18" t="s">
        <v>13</v>
      </c>
      <c r="L18">
        <v>12600</v>
      </c>
      <c r="M18">
        <v>5760</v>
      </c>
      <c r="N18">
        <v>3400</v>
      </c>
    </row>
    <row r="19" spans="2:14" x14ac:dyDescent="0.25">
      <c r="B19" t="s">
        <v>39</v>
      </c>
      <c r="C19">
        <v>800</v>
      </c>
      <c r="D19">
        <v>22</v>
      </c>
      <c r="E19">
        <v>2570000</v>
      </c>
      <c r="F19">
        <v>2910000</v>
      </c>
      <c r="G19">
        <v>546</v>
      </c>
      <c r="H19">
        <v>625</v>
      </c>
      <c r="I19" t="s">
        <v>3</v>
      </c>
      <c r="J19" t="s">
        <v>13</v>
      </c>
      <c r="K19" t="s">
        <v>13</v>
      </c>
      <c r="L19">
        <v>12200</v>
      </c>
      <c r="M19">
        <v>5330</v>
      </c>
      <c r="N19">
        <v>3060</v>
      </c>
    </row>
    <row r="20" spans="2:14" x14ac:dyDescent="0.25">
      <c r="B20" t="s">
        <v>39</v>
      </c>
      <c r="C20">
        <v>800</v>
      </c>
      <c r="D20">
        <v>23</v>
      </c>
      <c r="E20">
        <v>3090000</v>
      </c>
      <c r="F20">
        <v>3580000</v>
      </c>
      <c r="G20">
        <v>598</v>
      </c>
      <c r="H20">
        <v>812</v>
      </c>
      <c r="I20" t="s">
        <v>3</v>
      </c>
      <c r="J20" t="s">
        <v>13</v>
      </c>
      <c r="K20" t="s">
        <v>13</v>
      </c>
      <c r="L20">
        <v>15100</v>
      </c>
      <c r="M20">
        <v>5980</v>
      </c>
      <c r="N20">
        <v>3840</v>
      </c>
    </row>
    <row r="21" spans="2:14" x14ac:dyDescent="0.25">
      <c r="B21" t="s">
        <v>39</v>
      </c>
      <c r="C21">
        <v>800</v>
      </c>
      <c r="D21">
        <v>24</v>
      </c>
      <c r="E21">
        <v>2500000</v>
      </c>
      <c r="F21">
        <v>2950000</v>
      </c>
      <c r="G21">
        <v>572</v>
      </c>
      <c r="H21">
        <v>778</v>
      </c>
      <c r="I21" t="s">
        <v>3</v>
      </c>
      <c r="J21" t="s">
        <v>13</v>
      </c>
      <c r="K21" t="s">
        <v>13</v>
      </c>
      <c r="L21">
        <v>13100</v>
      </c>
      <c r="M21">
        <v>5150</v>
      </c>
      <c r="N21">
        <v>3660</v>
      </c>
    </row>
    <row r="22" spans="2:14" x14ac:dyDescent="0.25">
      <c r="B22" t="s">
        <v>39</v>
      </c>
      <c r="C22">
        <v>800</v>
      </c>
      <c r="D22">
        <v>25</v>
      </c>
      <c r="E22">
        <v>-947</v>
      </c>
      <c r="F22">
        <v>149000</v>
      </c>
      <c r="G22">
        <v>481</v>
      </c>
      <c r="H22">
        <v>312</v>
      </c>
      <c r="I22" t="s">
        <v>3</v>
      </c>
      <c r="J22" t="s">
        <v>13</v>
      </c>
      <c r="K22" t="s">
        <v>13</v>
      </c>
      <c r="L22">
        <v>415</v>
      </c>
      <c r="M22">
        <v>310</v>
      </c>
      <c r="N22">
        <v>21.1</v>
      </c>
    </row>
    <row r="23" spans="2:14" x14ac:dyDescent="0.25">
      <c r="B23" t="s">
        <v>39</v>
      </c>
      <c r="C23">
        <v>800</v>
      </c>
      <c r="D23">
        <v>26</v>
      </c>
      <c r="E23">
        <v>-901</v>
      </c>
      <c r="F23">
        <v>181000</v>
      </c>
      <c r="G23">
        <v>559</v>
      </c>
      <c r="H23">
        <v>325</v>
      </c>
      <c r="I23" t="s">
        <v>3</v>
      </c>
      <c r="J23" t="s">
        <v>13</v>
      </c>
      <c r="K23" t="s">
        <v>13</v>
      </c>
      <c r="L23">
        <v>356</v>
      </c>
      <c r="M23">
        <v>323</v>
      </c>
      <c r="N23">
        <v>13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23"/>
  <sheetViews>
    <sheetView workbookViewId="0">
      <selection activeCell="D34" sqref="D34"/>
    </sheetView>
  </sheetViews>
  <sheetFormatPr defaultRowHeight="15" x14ac:dyDescent="0.25"/>
  <cols>
    <col min="1" max="2" width="12.140625" customWidth="1"/>
  </cols>
  <sheetData>
    <row r="1" spans="1:14" x14ac:dyDescent="0.25">
      <c r="A1" s="1">
        <v>44539</v>
      </c>
    </row>
    <row r="2" spans="1:14" x14ac:dyDescent="0.25">
      <c r="A2" t="s">
        <v>16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</row>
    <row r="3" spans="1:14" x14ac:dyDescent="0.25">
      <c r="B3" t="s">
        <v>25</v>
      </c>
      <c r="C3">
        <v>800</v>
      </c>
      <c r="D3">
        <v>7</v>
      </c>
      <c r="E3">
        <v>1780000</v>
      </c>
      <c r="F3">
        <v>2440000</v>
      </c>
      <c r="G3">
        <v>644</v>
      </c>
      <c r="H3">
        <v>1030</v>
      </c>
      <c r="I3" t="s">
        <v>3</v>
      </c>
      <c r="J3" t="s">
        <v>13</v>
      </c>
      <c r="K3" t="s">
        <v>13</v>
      </c>
      <c r="L3">
        <v>11200</v>
      </c>
      <c r="M3">
        <v>3790</v>
      </c>
      <c r="N3">
        <v>2550</v>
      </c>
    </row>
    <row r="4" spans="1:14" x14ac:dyDescent="0.25">
      <c r="B4" t="s">
        <v>25</v>
      </c>
      <c r="C4">
        <v>800</v>
      </c>
      <c r="D4">
        <v>8</v>
      </c>
      <c r="E4">
        <v>1390000</v>
      </c>
      <c r="F4">
        <v>1780000</v>
      </c>
      <c r="G4">
        <v>559</v>
      </c>
      <c r="H4">
        <v>696</v>
      </c>
      <c r="I4" t="s">
        <v>3</v>
      </c>
      <c r="J4" t="s">
        <v>13</v>
      </c>
      <c r="K4" t="s">
        <v>13</v>
      </c>
      <c r="L4">
        <v>8030</v>
      </c>
      <c r="M4">
        <v>3180</v>
      </c>
      <c r="N4">
        <v>1710</v>
      </c>
    </row>
    <row r="5" spans="1:14" x14ac:dyDescent="0.25">
      <c r="B5" t="s">
        <v>25</v>
      </c>
      <c r="C5">
        <v>800</v>
      </c>
      <c r="D5">
        <v>9</v>
      </c>
      <c r="E5">
        <v>1320000</v>
      </c>
      <c r="F5">
        <v>1760000</v>
      </c>
      <c r="G5">
        <v>552</v>
      </c>
      <c r="H5">
        <v>786</v>
      </c>
      <c r="I5" t="s">
        <v>3</v>
      </c>
      <c r="J5" t="s">
        <v>13</v>
      </c>
      <c r="K5" t="s">
        <v>13</v>
      </c>
      <c r="L5">
        <v>7470</v>
      </c>
      <c r="M5">
        <v>3180</v>
      </c>
      <c r="N5">
        <v>1760</v>
      </c>
    </row>
    <row r="6" spans="1:14" x14ac:dyDescent="0.25">
      <c r="B6" t="s">
        <v>25</v>
      </c>
      <c r="C6">
        <v>800</v>
      </c>
      <c r="D6">
        <v>10</v>
      </c>
      <c r="E6">
        <v>1410000</v>
      </c>
      <c r="F6">
        <v>1780000</v>
      </c>
      <c r="G6">
        <v>540</v>
      </c>
      <c r="H6">
        <v>687</v>
      </c>
      <c r="I6" t="s">
        <v>3</v>
      </c>
      <c r="J6" t="s">
        <v>13</v>
      </c>
      <c r="K6" t="s">
        <v>13</v>
      </c>
      <c r="L6">
        <v>8910</v>
      </c>
      <c r="M6">
        <v>3290</v>
      </c>
      <c r="N6">
        <v>2000</v>
      </c>
    </row>
    <row r="7" spans="1:14" x14ac:dyDescent="0.25">
      <c r="B7" t="s">
        <v>25</v>
      </c>
      <c r="C7">
        <v>800</v>
      </c>
      <c r="D7">
        <v>11</v>
      </c>
      <c r="E7">
        <v>1400000</v>
      </c>
      <c r="F7">
        <v>1860000</v>
      </c>
      <c r="G7">
        <v>552</v>
      </c>
      <c r="H7">
        <v>830</v>
      </c>
      <c r="I7" t="s">
        <v>3</v>
      </c>
      <c r="J7" t="s">
        <v>13</v>
      </c>
      <c r="K7" t="s">
        <v>13</v>
      </c>
      <c r="L7">
        <v>8300</v>
      </c>
      <c r="M7">
        <v>3360</v>
      </c>
      <c r="N7">
        <v>1670</v>
      </c>
    </row>
    <row r="8" spans="1:14" x14ac:dyDescent="0.25">
      <c r="B8" t="s">
        <v>25</v>
      </c>
      <c r="C8">
        <v>800</v>
      </c>
      <c r="D8">
        <v>12</v>
      </c>
      <c r="E8">
        <v>1100000</v>
      </c>
      <c r="F8">
        <v>1440000</v>
      </c>
      <c r="G8">
        <v>480</v>
      </c>
      <c r="H8">
        <v>706</v>
      </c>
      <c r="I8" t="s">
        <v>3</v>
      </c>
      <c r="J8" t="s">
        <v>13</v>
      </c>
      <c r="K8" t="s">
        <v>13</v>
      </c>
      <c r="L8">
        <v>7590</v>
      </c>
      <c r="M8">
        <v>3000</v>
      </c>
      <c r="N8">
        <v>1640</v>
      </c>
    </row>
    <row r="9" spans="1:14" x14ac:dyDescent="0.25">
      <c r="B9" t="s">
        <v>25</v>
      </c>
      <c r="C9">
        <v>800</v>
      </c>
      <c r="D9">
        <v>13</v>
      </c>
      <c r="E9">
        <v>1960000</v>
      </c>
      <c r="F9">
        <v>2360000</v>
      </c>
      <c r="G9">
        <v>903</v>
      </c>
      <c r="H9">
        <v>445</v>
      </c>
      <c r="I9" t="s">
        <v>3</v>
      </c>
      <c r="J9" t="s">
        <v>13</v>
      </c>
      <c r="K9" t="s">
        <v>13</v>
      </c>
      <c r="L9">
        <v>11100</v>
      </c>
      <c r="M9">
        <v>2610</v>
      </c>
      <c r="N9">
        <v>2210</v>
      </c>
    </row>
    <row r="10" spans="1:14" x14ac:dyDescent="0.25">
      <c r="B10" t="s">
        <v>25</v>
      </c>
      <c r="C10">
        <v>800</v>
      </c>
      <c r="D10">
        <v>14</v>
      </c>
      <c r="E10">
        <v>1930000</v>
      </c>
      <c r="F10">
        <v>2340000</v>
      </c>
      <c r="G10">
        <v>816</v>
      </c>
      <c r="H10">
        <v>504</v>
      </c>
      <c r="I10" t="s">
        <v>3</v>
      </c>
      <c r="J10" t="s">
        <v>13</v>
      </c>
      <c r="K10" t="s">
        <v>13</v>
      </c>
      <c r="L10">
        <v>8980</v>
      </c>
      <c r="M10">
        <v>2870</v>
      </c>
      <c r="N10">
        <v>2060</v>
      </c>
    </row>
    <row r="11" spans="1:14" x14ac:dyDescent="0.25">
      <c r="B11" t="s">
        <v>25</v>
      </c>
      <c r="C11">
        <v>800</v>
      </c>
      <c r="D11">
        <v>15</v>
      </c>
      <c r="E11">
        <v>-4490</v>
      </c>
      <c r="F11">
        <v>137000</v>
      </c>
      <c r="G11">
        <v>470</v>
      </c>
      <c r="H11">
        <v>302</v>
      </c>
      <c r="I11" t="s">
        <v>3</v>
      </c>
      <c r="J11" t="s">
        <v>13</v>
      </c>
      <c r="K11" t="s">
        <v>13</v>
      </c>
      <c r="L11">
        <v>321</v>
      </c>
      <c r="M11">
        <v>292</v>
      </c>
      <c r="N11">
        <v>8.98</v>
      </c>
    </row>
    <row r="12" spans="1:14" x14ac:dyDescent="0.25">
      <c r="B12" t="s">
        <v>25</v>
      </c>
      <c r="C12">
        <v>800</v>
      </c>
      <c r="D12">
        <v>16</v>
      </c>
      <c r="E12">
        <v>-12700</v>
      </c>
      <c r="F12">
        <v>180000</v>
      </c>
      <c r="G12">
        <v>585</v>
      </c>
      <c r="H12">
        <v>330</v>
      </c>
      <c r="I12" t="s">
        <v>3</v>
      </c>
      <c r="J12" t="s">
        <v>13</v>
      </c>
      <c r="K12" t="s">
        <v>13</v>
      </c>
      <c r="L12">
        <v>350</v>
      </c>
      <c r="M12">
        <v>308</v>
      </c>
      <c r="N12">
        <v>9.6999999999999993</v>
      </c>
    </row>
    <row r="14" spans="1:14" x14ac:dyDescent="0.25">
      <c r="A14" t="s">
        <v>17</v>
      </c>
      <c r="B14" t="s">
        <v>25</v>
      </c>
      <c r="C14">
        <v>800</v>
      </c>
      <c r="D14">
        <v>17</v>
      </c>
      <c r="E14">
        <v>1270000</v>
      </c>
      <c r="F14">
        <v>2000000</v>
      </c>
      <c r="G14">
        <v>750</v>
      </c>
      <c r="H14">
        <v>978</v>
      </c>
      <c r="I14" t="s">
        <v>3</v>
      </c>
      <c r="J14" t="s">
        <v>13</v>
      </c>
      <c r="K14" t="s">
        <v>13</v>
      </c>
      <c r="L14">
        <v>6480</v>
      </c>
      <c r="M14">
        <v>2670</v>
      </c>
      <c r="N14">
        <v>1310</v>
      </c>
    </row>
    <row r="15" spans="1:14" x14ac:dyDescent="0.25">
      <c r="B15" t="s">
        <v>25</v>
      </c>
      <c r="C15">
        <v>800</v>
      </c>
      <c r="D15">
        <v>18</v>
      </c>
      <c r="E15">
        <v>922000</v>
      </c>
      <c r="F15">
        <v>1470000</v>
      </c>
      <c r="G15">
        <v>630</v>
      </c>
      <c r="H15">
        <v>871</v>
      </c>
      <c r="I15" t="s">
        <v>3</v>
      </c>
      <c r="J15" t="s">
        <v>13</v>
      </c>
      <c r="K15" t="s">
        <v>13</v>
      </c>
      <c r="L15">
        <v>4800</v>
      </c>
      <c r="M15">
        <v>2330</v>
      </c>
      <c r="N15">
        <v>882</v>
      </c>
    </row>
    <row r="16" spans="1:14" x14ac:dyDescent="0.25">
      <c r="B16" t="s">
        <v>25</v>
      </c>
      <c r="C16">
        <v>800</v>
      </c>
      <c r="D16">
        <v>19</v>
      </c>
      <c r="E16">
        <v>877000</v>
      </c>
      <c r="F16">
        <v>1320000</v>
      </c>
      <c r="G16">
        <v>630</v>
      </c>
      <c r="H16">
        <v>708</v>
      </c>
      <c r="I16" t="s">
        <v>3</v>
      </c>
      <c r="J16" t="s">
        <v>13</v>
      </c>
      <c r="K16" t="s">
        <v>13</v>
      </c>
      <c r="L16">
        <v>4570</v>
      </c>
      <c r="M16">
        <v>2100</v>
      </c>
      <c r="N16">
        <v>922</v>
      </c>
    </row>
    <row r="17" spans="2:14" x14ac:dyDescent="0.25">
      <c r="B17" t="s">
        <v>25</v>
      </c>
      <c r="C17">
        <v>800</v>
      </c>
      <c r="D17">
        <v>20</v>
      </c>
      <c r="E17">
        <v>637000</v>
      </c>
      <c r="F17">
        <v>924000</v>
      </c>
      <c r="G17">
        <v>645</v>
      </c>
      <c r="H17">
        <v>444</v>
      </c>
      <c r="I17" t="s">
        <v>3</v>
      </c>
      <c r="J17" t="s">
        <v>13</v>
      </c>
      <c r="K17" t="s">
        <v>13</v>
      </c>
      <c r="L17">
        <v>3580</v>
      </c>
      <c r="M17">
        <v>1430</v>
      </c>
      <c r="N17">
        <v>794</v>
      </c>
    </row>
    <row r="18" spans="2:14" x14ac:dyDescent="0.25">
      <c r="B18" t="s">
        <v>25</v>
      </c>
      <c r="C18">
        <v>800</v>
      </c>
      <c r="D18">
        <v>21</v>
      </c>
      <c r="E18">
        <v>983000</v>
      </c>
      <c r="F18">
        <v>1530000</v>
      </c>
      <c r="G18">
        <v>765</v>
      </c>
      <c r="H18">
        <v>714</v>
      </c>
      <c r="I18" t="s">
        <v>3</v>
      </c>
      <c r="J18" t="s">
        <v>13</v>
      </c>
      <c r="K18" t="s">
        <v>13</v>
      </c>
      <c r="L18">
        <v>4910</v>
      </c>
      <c r="M18">
        <v>2000</v>
      </c>
      <c r="N18">
        <v>983</v>
      </c>
    </row>
    <row r="19" spans="2:14" x14ac:dyDescent="0.25">
      <c r="B19" t="s">
        <v>25</v>
      </c>
      <c r="C19">
        <v>800</v>
      </c>
      <c r="D19">
        <v>22</v>
      </c>
      <c r="E19">
        <v>882000</v>
      </c>
      <c r="F19">
        <v>1130000</v>
      </c>
      <c r="G19">
        <v>779</v>
      </c>
      <c r="H19">
        <v>324</v>
      </c>
      <c r="I19" t="s">
        <v>3</v>
      </c>
      <c r="J19" t="s">
        <v>13</v>
      </c>
      <c r="K19" t="s">
        <v>13</v>
      </c>
      <c r="L19">
        <v>3790</v>
      </c>
      <c r="M19">
        <v>1460</v>
      </c>
      <c r="N19">
        <v>800</v>
      </c>
    </row>
    <row r="20" spans="2:14" x14ac:dyDescent="0.25">
      <c r="B20" t="s">
        <v>25</v>
      </c>
      <c r="C20">
        <v>800</v>
      </c>
      <c r="D20">
        <v>23</v>
      </c>
      <c r="E20">
        <v>1200000</v>
      </c>
      <c r="F20">
        <v>1520000</v>
      </c>
      <c r="G20">
        <v>874</v>
      </c>
      <c r="H20">
        <v>371</v>
      </c>
      <c r="I20" t="s">
        <v>3</v>
      </c>
      <c r="J20" t="s">
        <v>13</v>
      </c>
      <c r="K20" t="s">
        <v>13</v>
      </c>
      <c r="L20">
        <v>4790</v>
      </c>
      <c r="M20">
        <v>1740</v>
      </c>
      <c r="N20">
        <v>964</v>
      </c>
    </row>
    <row r="21" spans="2:14" x14ac:dyDescent="0.25">
      <c r="B21" t="s">
        <v>25</v>
      </c>
      <c r="C21">
        <v>800</v>
      </c>
      <c r="D21">
        <v>24</v>
      </c>
      <c r="E21">
        <v>810000</v>
      </c>
      <c r="F21">
        <v>1100000</v>
      </c>
      <c r="G21">
        <v>900</v>
      </c>
      <c r="H21">
        <v>321</v>
      </c>
      <c r="I21" t="s">
        <v>3</v>
      </c>
      <c r="J21" t="s">
        <v>13</v>
      </c>
      <c r="K21" t="s">
        <v>13</v>
      </c>
      <c r="L21">
        <v>3850</v>
      </c>
      <c r="M21">
        <v>1220</v>
      </c>
      <c r="N21">
        <v>777</v>
      </c>
    </row>
    <row r="22" spans="2:14" x14ac:dyDescent="0.25">
      <c r="B22" t="s">
        <v>25</v>
      </c>
      <c r="C22">
        <v>800</v>
      </c>
      <c r="D22">
        <v>25</v>
      </c>
      <c r="E22">
        <v>-733</v>
      </c>
      <c r="F22">
        <v>107000</v>
      </c>
      <c r="G22">
        <v>440</v>
      </c>
      <c r="H22">
        <v>245</v>
      </c>
      <c r="I22" t="s">
        <v>3</v>
      </c>
      <c r="J22" t="s">
        <v>13</v>
      </c>
      <c r="K22" t="s">
        <v>13</v>
      </c>
      <c r="L22">
        <v>329</v>
      </c>
      <c r="M22">
        <v>243</v>
      </c>
      <c r="N22">
        <v>13.2</v>
      </c>
    </row>
    <row r="23" spans="2:14" x14ac:dyDescent="0.25">
      <c r="B23" t="s">
        <v>25</v>
      </c>
      <c r="C23">
        <v>800</v>
      </c>
      <c r="D23">
        <v>26</v>
      </c>
      <c r="E23">
        <v>-631</v>
      </c>
      <c r="F23">
        <v>74600</v>
      </c>
      <c r="G23">
        <v>296</v>
      </c>
      <c r="H23">
        <v>254</v>
      </c>
      <c r="I23" t="s">
        <v>3</v>
      </c>
      <c r="J23" t="s">
        <v>13</v>
      </c>
      <c r="K23" t="s">
        <v>13</v>
      </c>
      <c r="L23">
        <v>272</v>
      </c>
      <c r="M23">
        <v>252</v>
      </c>
      <c r="N23">
        <v>8.67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23"/>
  <sheetViews>
    <sheetView workbookViewId="0">
      <selection activeCell="G30" sqref="G30"/>
    </sheetView>
  </sheetViews>
  <sheetFormatPr defaultRowHeight="15" x14ac:dyDescent="0.25"/>
  <cols>
    <col min="1" max="2" width="12.140625" customWidth="1"/>
  </cols>
  <sheetData>
    <row r="1" spans="1:14" x14ac:dyDescent="0.25">
      <c r="A1" s="1">
        <v>44538</v>
      </c>
    </row>
    <row r="2" spans="1:14" x14ac:dyDescent="0.25">
      <c r="A2" t="s">
        <v>16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</row>
    <row r="3" spans="1:14" x14ac:dyDescent="0.25">
      <c r="B3" t="s">
        <v>24</v>
      </c>
      <c r="C3">
        <v>800</v>
      </c>
      <c r="D3">
        <v>7</v>
      </c>
      <c r="E3">
        <v>562000</v>
      </c>
      <c r="F3">
        <v>891000</v>
      </c>
      <c r="G3">
        <v>585</v>
      </c>
      <c r="H3">
        <v>563</v>
      </c>
      <c r="I3" t="s">
        <v>3</v>
      </c>
      <c r="J3" t="s">
        <v>13</v>
      </c>
      <c r="K3" t="s">
        <v>13</v>
      </c>
      <c r="L3">
        <v>2690</v>
      </c>
      <c r="M3">
        <v>1520</v>
      </c>
      <c r="N3">
        <v>589</v>
      </c>
    </row>
    <row r="4" spans="1:14" x14ac:dyDescent="0.25">
      <c r="B4" t="s">
        <v>24</v>
      </c>
      <c r="C4">
        <v>800</v>
      </c>
      <c r="D4">
        <v>8</v>
      </c>
      <c r="E4">
        <v>733000</v>
      </c>
      <c r="F4">
        <v>1020000</v>
      </c>
      <c r="G4">
        <v>528</v>
      </c>
      <c r="H4">
        <v>552</v>
      </c>
      <c r="I4" t="s">
        <v>3</v>
      </c>
      <c r="J4" t="s">
        <v>13</v>
      </c>
      <c r="K4" t="s">
        <v>13</v>
      </c>
      <c r="L4">
        <v>5460</v>
      </c>
      <c r="M4">
        <v>1940</v>
      </c>
      <c r="N4">
        <v>1270</v>
      </c>
    </row>
    <row r="5" spans="1:14" x14ac:dyDescent="0.25">
      <c r="B5" t="s">
        <v>24</v>
      </c>
      <c r="C5">
        <v>800</v>
      </c>
      <c r="D5">
        <v>9</v>
      </c>
      <c r="E5">
        <v>539000</v>
      </c>
      <c r="F5">
        <v>845000</v>
      </c>
      <c r="G5">
        <v>430</v>
      </c>
      <c r="H5">
        <v>711</v>
      </c>
      <c r="I5" t="s">
        <v>3</v>
      </c>
      <c r="J5" t="s">
        <v>13</v>
      </c>
      <c r="K5" t="s">
        <v>13</v>
      </c>
      <c r="L5">
        <v>5200</v>
      </c>
      <c r="M5">
        <v>1960</v>
      </c>
      <c r="N5">
        <v>1140</v>
      </c>
    </row>
    <row r="6" spans="1:14" x14ac:dyDescent="0.25">
      <c r="B6" t="s">
        <v>24</v>
      </c>
      <c r="C6">
        <v>800</v>
      </c>
      <c r="D6">
        <v>10</v>
      </c>
      <c r="E6">
        <v>370000</v>
      </c>
      <c r="F6">
        <v>659000</v>
      </c>
      <c r="G6">
        <v>420</v>
      </c>
      <c r="H6">
        <v>689</v>
      </c>
      <c r="I6" t="s">
        <v>3</v>
      </c>
      <c r="J6" t="s">
        <v>13</v>
      </c>
      <c r="K6" t="s">
        <v>13</v>
      </c>
      <c r="L6">
        <v>2920</v>
      </c>
      <c r="M6">
        <v>1570</v>
      </c>
      <c r="N6">
        <v>497</v>
      </c>
    </row>
    <row r="7" spans="1:14" x14ac:dyDescent="0.25">
      <c r="B7" t="s">
        <v>24</v>
      </c>
      <c r="C7">
        <v>800</v>
      </c>
      <c r="D7">
        <v>11</v>
      </c>
      <c r="E7">
        <v>757000</v>
      </c>
      <c r="F7">
        <v>1130000</v>
      </c>
      <c r="G7">
        <v>546</v>
      </c>
      <c r="H7">
        <v>682</v>
      </c>
      <c r="I7" t="s">
        <v>3</v>
      </c>
      <c r="J7" t="s">
        <v>13</v>
      </c>
      <c r="K7" t="s">
        <v>13</v>
      </c>
      <c r="L7">
        <v>6280</v>
      </c>
      <c r="M7">
        <v>2070</v>
      </c>
      <c r="N7">
        <v>1350</v>
      </c>
    </row>
    <row r="8" spans="1:14" x14ac:dyDescent="0.25">
      <c r="B8" t="s">
        <v>24</v>
      </c>
      <c r="C8">
        <v>800</v>
      </c>
      <c r="D8">
        <v>12</v>
      </c>
      <c r="E8">
        <v>813000</v>
      </c>
      <c r="F8">
        <v>1240000</v>
      </c>
      <c r="G8">
        <v>572</v>
      </c>
      <c r="H8">
        <v>743</v>
      </c>
      <c r="I8" t="s">
        <v>3</v>
      </c>
      <c r="J8" t="s">
        <v>13</v>
      </c>
      <c r="K8" t="s">
        <v>13</v>
      </c>
      <c r="L8">
        <v>4260</v>
      </c>
      <c r="M8">
        <v>2170</v>
      </c>
      <c r="N8">
        <v>901</v>
      </c>
    </row>
    <row r="9" spans="1:14" x14ac:dyDescent="0.25">
      <c r="B9" t="s">
        <v>24</v>
      </c>
      <c r="C9">
        <v>800</v>
      </c>
      <c r="D9">
        <v>13</v>
      </c>
      <c r="E9">
        <v>1590000</v>
      </c>
      <c r="F9">
        <v>2230000</v>
      </c>
      <c r="G9">
        <v>738</v>
      </c>
      <c r="H9">
        <v>867</v>
      </c>
      <c r="I9" t="s">
        <v>3</v>
      </c>
      <c r="J9" t="s">
        <v>13</v>
      </c>
      <c r="K9" t="s">
        <v>13</v>
      </c>
      <c r="L9">
        <v>11000</v>
      </c>
      <c r="M9">
        <v>3030</v>
      </c>
      <c r="N9">
        <v>1520</v>
      </c>
    </row>
    <row r="10" spans="1:14" x14ac:dyDescent="0.25">
      <c r="B10" t="s">
        <v>24</v>
      </c>
      <c r="C10">
        <v>800</v>
      </c>
      <c r="D10">
        <v>14</v>
      </c>
      <c r="E10">
        <v>1280000</v>
      </c>
      <c r="F10">
        <v>1830000</v>
      </c>
      <c r="G10">
        <v>816</v>
      </c>
      <c r="H10">
        <v>670</v>
      </c>
      <c r="I10" t="s">
        <v>3</v>
      </c>
      <c r="J10" t="s">
        <v>13</v>
      </c>
      <c r="K10" t="s">
        <v>13</v>
      </c>
      <c r="L10">
        <v>12000</v>
      </c>
      <c r="M10">
        <v>2240</v>
      </c>
      <c r="N10">
        <v>1630</v>
      </c>
    </row>
    <row r="11" spans="1:14" x14ac:dyDescent="0.25">
      <c r="B11" t="s">
        <v>24</v>
      </c>
      <c r="C11">
        <v>800</v>
      </c>
      <c r="D11">
        <v>15</v>
      </c>
      <c r="E11">
        <v>-39200</v>
      </c>
      <c r="F11">
        <v>164000</v>
      </c>
      <c r="G11">
        <v>570</v>
      </c>
      <c r="H11">
        <v>356</v>
      </c>
      <c r="I11" t="s">
        <v>3</v>
      </c>
      <c r="J11" t="s">
        <v>13</v>
      </c>
      <c r="K11" t="s">
        <v>13</v>
      </c>
      <c r="L11">
        <v>464</v>
      </c>
      <c r="M11">
        <v>287</v>
      </c>
      <c r="N11">
        <v>34.200000000000003</v>
      </c>
    </row>
    <row r="12" spans="1:14" x14ac:dyDescent="0.25">
      <c r="B12" t="s">
        <v>24</v>
      </c>
      <c r="C12">
        <v>800</v>
      </c>
      <c r="D12">
        <v>16</v>
      </c>
      <c r="E12">
        <v>4860</v>
      </c>
      <c r="F12">
        <v>101000</v>
      </c>
      <c r="G12">
        <v>330</v>
      </c>
      <c r="H12">
        <v>292</v>
      </c>
      <c r="I12" t="s">
        <v>3</v>
      </c>
      <c r="J12" t="s">
        <v>13</v>
      </c>
      <c r="K12" t="s">
        <v>13</v>
      </c>
      <c r="L12">
        <v>449</v>
      </c>
      <c r="M12">
        <v>307</v>
      </c>
      <c r="N12">
        <v>50.4</v>
      </c>
    </row>
    <row r="14" spans="1:14" x14ac:dyDescent="0.25">
      <c r="A14" t="s">
        <v>17</v>
      </c>
      <c r="B14" t="s">
        <v>24</v>
      </c>
      <c r="C14">
        <v>800</v>
      </c>
      <c r="D14">
        <v>17</v>
      </c>
      <c r="E14">
        <v>1420000</v>
      </c>
      <c r="F14">
        <v>1920000</v>
      </c>
      <c r="G14">
        <v>720</v>
      </c>
      <c r="H14">
        <v>695</v>
      </c>
      <c r="I14" t="s">
        <v>3</v>
      </c>
      <c r="J14" t="s">
        <v>13</v>
      </c>
      <c r="K14" t="s">
        <v>13</v>
      </c>
      <c r="L14">
        <v>5660</v>
      </c>
      <c r="M14">
        <v>2670</v>
      </c>
      <c r="N14">
        <v>1150</v>
      </c>
    </row>
    <row r="15" spans="1:14" x14ac:dyDescent="0.25">
      <c r="B15" t="s">
        <v>24</v>
      </c>
      <c r="C15">
        <v>800</v>
      </c>
      <c r="D15">
        <v>18</v>
      </c>
      <c r="E15">
        <v>1050000</v>
      </c>
      <c r="F15">
        <v>1470000</v>
      </c>
      <c r="G15">
        <v>660</v>
      </c>
      <c r="H15">
        <v>641</v>
      </c>
      <c r="I15" t="s">
        <v>3</v>
      </c>
      <c r="J15" t="s">
        <v>13</v>
      </c>
      <c r="K15" t="s">
        <v>13</v>
      </c>
      <c r="L15">
        <v>5070</v>
      </c>
      <c r="M15">
        <v>2230</v>
      </c>
      <c r="N15">
        <v>1080</v>
      </c>
    </row>
    <row r="16" spans="1:14" x14ac:dyDescent="0.25">
      <c r="B16" t="s">
        <v>24</v>
      </c>
      <c r="C16">
        <v>800</v>
      </c>
      <c r="D16">
        <v>19</v>
      </c>
      <c r="E16">
        <v>1090000</v>
      </c>
      <c r="F16">
        <v>1650000</v>
      </c>
      <c r="G16">
        <v>720</v>
      </c>
      <c r="H16">
        <v>779</v>
      </c>
      <c r="I16" t="s">
        <v>3</v>
      </c>
      <c r="J16" t="s">
        <v>13</v>
      </c>
      <c r="K16" t="s">
        <v>13</v>
      </c>
      <c r="L16">
        <v>4680</v>
      </c>
      <c r="M16">
        <v>2290</v>
      </c>
      <c r="N16">
        <v>903</v>
      </c>
    </row>
    <row r="17" spans="2:14" x14ac:dyDescent="0.25">
      <c r="B17" t="s">
        <v>24</v>
      </c>
      <c r="C17">
        <v>800</v>
      </c>
      <c r="D17">
        <v>20</v>
      </c>
      <c r="E17">
        <v>1140000</v>
      </c>
      <c r="F17">
        <v>1580000</v>
      </c>
      <c r="G17">
        <v>720</v>
      </c>
      <c r="H17">
        <v>612</v>
      </c>
      <c r="I17" t="s">
        <v>3</v>
      </c>
      <c r="J17" t="s">
        <v>13</v>
      </c>
      <c r="K17" t="s">
        <v>13</v>
      </c>
      <c r="L17">
        <v>4170</v>
      </c>
      <c r="M17">
        <v>2200</v>
      </c>
      <c r="N17">
        <v>959</v>
      </c>
    </row>
    <row r="18" spans="2:14" x14ac:dyDescent="0.25">
      <c r="B18" t="s">
        <v>24</v>
      </c>
      <c r="C18">
        <v>800</v>
      </c>
      <c r="D18">
        <v>21</v>
      </c>
      <c r="E18">
        <v>1290000</v>
      </c>
      <c r="F18">
        <v>1760000</v>
      </c>
      <c r="G18">
        <v>615</v>
      </c>
      <c r="H18">
        <v>775</v>
      </c>
      <c r="I18" t="s">
        <v>3</v>
      </c>
      <c r="J18" t="s">
        <v>13</v>
      </c>
      <c r="K18" t="s">
        <v>13</v>
      </c>
      <c r="L18">
        <v>5280</v>
      </c>
      <c r="M18">
        <v>2870</v>
      </c>
      <c r="N18">
        <v>1060</v>
      </c>
    </row>
    <row r="19" spans="2:14" x14ac:dyDescent="0.25">
      <c r="B19" t="s">
        <v>24</v>
      </c>
      <c r="C19">
        <v>800</v>
      </c>
      <c r="D19">
        <v>22</v>
      </c>
      <c r="E19">
        <v>1240000</v>
      </c>
      <c r="F19">
        <v>1590000</v>
      </c>
      <c r="G19">
        <v>630</v>
      </c>
      <c r="H19">
        <v>543</v>
      </c>
      <c r="I19" t="s">
        <v>3</v>
      </c>
      <c r="J19" t="s">
        <v>13</v>
      </c>
      <c r="K19" t="s">
        <v>13</v>
      </c>
      <c r="L19">
        <v>5120</v>
      </c>
      <c r="M19">
        <v>2520</v>
      </c>
      <c r="N19">
        <v>1110</v>
      </c>
    </row>
    <row r="20" spans="2:14" x14ac:dyDescent="0.25">
      <c r="B20" t="s">
        <v>24</v>
      </c>
      <c r="C20">
        <v>800</v>
      </c>
      <c r="D20">
        <v>23</v>
      </c>
      <c r="E20">
        <v>1690000</v>
      </c>
      <c r="F20">
        <v>2010000</v>
      </c>
      <c r="G20">
        <v>792</v>
      </c>
      <c r="H20">
        <v>408</v>
      </c>
      <c r="I20" t="s">
        <v>3</v>
      </c>
      <c r="J20" t="s">
        <v>13</v>
      </c>
      <c r="K20" t="s">
        <v>13</v>
      </c>
      <c r="L20">
        <v>5680</v>
      </c>
      <c r="M20">
        <v>2540</v>
      </c>
      <c r="N20">
        <v>1390</v>
      </c>
    </row>
    <row r="21" spans="2:14" x14ac:dyDescent="0.25">
      <c r="B21" t="s">
        <v>24</v>
      </c>
      <c r="C21">
        <v>800</v>
      </c>
      <c r="D21">
        <v>24</v>
      </c>
      <c r="E21">
        <v>1070000</v>
      </c>
      <c r="F21">
        <v>1360000</v>
      </c>
      <c r="G21">
        <v>735</v>
      </c>
      <c r="H21">
        <v>396</v>
      </c>
      <c r="I21" t="s">
        <v>3</v>
      </c>
      <c r="J21" t="s">
        <v>13</v>
      </c>
      <c r="K21" t="s">
        <v>13</v>
      </c>
      <c r="L21">
        <v>4710</v>
      </c>
      <c r="M21">
        <v>1850</v>
      </c>
      <c r="N21">
        <v>1130</v>
      </c>
    </row>
    <row r="22" spans="2:14" x14ac:dyDescent="0.25">
      <c r="B22" t="s">
        <v>24</v>
      </c>
      <c r="C22">
        <v>800</v>
      </c>
      <c r="D22">
        <v>25</v>
      </c>
      <c r="E22">
        <v>912</v>
      </c>
      <c r="F22">
        <v>141000</v>
      </c>
      <c r="G22">
        <v>546</v>
      </c>
      <c r="H22">
        <v>256</v>
      </c>
      <c r="I22" t="s">
        <v>3</v>
      </c>
      <c r="J22" t="s">
        <v>13</v>
      </c>
      <c r="K22" t="s">
        <v>13</v>
      </c>
      <c r="L22">
        <v>323</v>
      </c>
      <c r="M22">
        <v>258</v>
      </c>
      <c r="N22">
        <v>8.59</v>
      </c>
    </row>
    <row r="23" spans="2:14" x14ac:dyDescent="0.25">
      <c r="B23" t="s">
        <v>24</v>
      </c>
      <c r="C23">
        <v>800</v>
      </c>
      <c r="D23">
        <v>26</v>
      </c>
      <c r="E23">
        <v>737</v>
      </c>
      <c r="F23">
        <v>150000</v>
      </c>
      <c r="G23">
        <v>588</v>
      </c>
      <c r="H23">
        <v>254</v>
      </c>
      <c r="I23" t="s">
        <v>3</v>
      </c>
      <c r="J23" t="s">
        <v>13</v>
      </c>
      <c r="K23" t="s">
        <v>13</v>
      </c>
      <c r="L23">
        <v>541</v>
      </c>
      <c r="M23">
        <v>255</v>
      </c>
      <c r="N23">
        <v>15.1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23"/>
  <sheetViews>
    <sheetView workbookViewId="0">
      <selection activeCell="D32" sqref="D32"/>
    </sheetView>
  </sheetViews>
  <sheetFormatPr defaultRowHeight="15" x14ac:dyDescent="0.25"/>
  <cols>
    <col min="1" max="2" width="12.140625" customWidth="1"/>
  </cols>
  <sheetData>
    <row r="1" spans="1:14" x14ac:dyDescent="0.25">
      <c r="A1" s="1">
        <v>44533</v>
      </c>
    </row>
    <row r="2" spans="1:14" x14ac:dyDescent="0.25">
      <c r="A2" t="s">
        <v>16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</row>
    <row r="3" spans="1:14" x14ac:dyDescent="0.25">
      <c r="B3" t="s">
        <v>21</v>
      </c>
      <c r="C3">
        <v>800</v>
      </c>
      <c r="D3">
        <v>7</v>
      </c>
      <c r="E3">
        <v>908000</v>
      </c>
      <c r="F3">
        <v>1200000</v>
      </c>
      <c r="G3">
        <v>560</v>
      </c>
      <c r="H3">
        <v>518</v>
      </c>
      <c r="I3" t="s">
        <v>3</v>
      </c>
      <c r="J3" t="s">
        <v>13</v>
      </c>
      <c r="K3" t="s">
        <v>13</v>
      </c>
      <c r="L3">
        <v>4580</v>
      </c>
      <c r="M3">
        <v>2140</v>
      </c>
      <c r="N3">
        <v>1080</v>
      </c>
    </row>
    <row r="4" spans="1:14" x14ac:dyDescent="0.25">
      <c r="B4" t="s">
        <v>21</v>
      </c>
      <c r="C4">
        <v>800</v>
      </c>
      <c r="D4">
        <v>8</v>
      </c>
      <c r="E4">
        <v>983000</v>
      </c>
      <c r="F4">
        <v>1200000</v>
      </c>
      <c r="G4">
        <v>615</v>
      </c>
      <c r="H4">
        <v>356</v>
      </c>
      <c r="I4" t="s">
        <v>3</v>
      </c>
      <c r="J4" t="s">
        <v>13</v>
      </c>
      <c r="K4" t="s">
        <v>13</v>
      </c>
      <c r="L4">
        <v>4200</v>
      </c>
      <c r="M4">
        <v>1960</v>
      </c>
      <c r="N4">
        <v>1080</v>
      </c>
    </row>
    <row r="5" spans="1:14" x14ac:dyDescent="0.25">
      <c r="B5" t="s">
        <v>21</v>
      </c>
      <c r="C5">
        <v>800</v>
      </c>
      <c r="D5">
        <v>9</v>
      </c>
      <c r="E5">
        <v>781000</v>
      </c>
      <c r="F5">
        <v>968000</v>
      </c>
      <c r="G5">
        <v>560</v>
      </c>
      <c r="H5">
        <v>334</v>
      </c>
      <c r="I5" t="s">
        <v>3</v>
      </c>
      <c r="J5" t="s">
        <v>13</v>
      </c>
      <c r="K5" t="s">
        <v>13</v>
      </c>
      <c r="L5">
        <v>3930</v>
      </c>
      <c r="M5">
        <v>1730</v>
      </c>
      <c r="N5">
        <v>890</v>
      </c>
    </row>
    <row r="6" spans="1:14" x14ac:dyDescent="0.25">
      <c r="B6" t="s">
        <v>21</v>
      </c>
      <c r="C6">
        <v>800</v>
      </c>
      <c r="D6">
        <v>10</v>
      </c>
      <c r="E6">
        <v>621000</v>
      </c>
      <c r="F6">
        <v>915000</v>
      </c>
      <c r="G6">
        <v>480</v>
      </c>
      <c r="H6">
        <v>613</v>
      </c>
      <c r="I6" t="s">
        <v>3</v>
      </c>
      <c r="J6" t="s">
        <v>13</v>
      </c>
      <c r="K6" t="s">
        <v>13</v>
      </c>
      <c r="L6">
        <v>3310</v>
      </c>
      <c r="M6">
        <v>1910</v>
      </c>
      <c r="N6">
        <v>763</v>
      </c>
    </row>
    <row r="7" spans="1:14" x14ac:dyDescent="0.25">
      <c r="B7" t="s">
        <v>21</v>
      </c>
      <c r="C7">
        <v>800</v>
      </c>
      <c r="D7">
        <v>11</v>
      </c>
      <c r="E7">
        <v>873000</v>
      </c>
      <c r="F7">
        <v>1120000</v>
      </c>
      <c r="G7">
        <v>600</v>
      </c>
      <c r="H7">
        <v>415</v>
      </c>
      <c r="I7" t="s">
        <v>3</v>
      </c>
      <c r="J7" t="s">
        <v>13</v>
      </c>
      <c r="K7" t="s">
        <v>13</v>
      </c>
      <c r="L7">
        <v>4440</v>
      </c>
      <c r="M7">
        <v>1870</v>
      </c>
      <c r="N7">
        <v>943</v>
      </c>
    </row>
    <row r="8" spans="1:14" x14ac:dyDescent="0.25">
      <c r="B8" t="s">
        <v>21</v>
      </c>
      <c r="C8">
        <v>800</v>
      </c>
      <c r="D8">
        <v>12</v>
      </c>
      <c r="E8">
        <v>502000</v>
      </c>
      <c r="F8">
        <v>717000</v>
      </c>
      <c r="G8">
        <v>532</v>
      </c>
      <c r="H8">
        <v>404</v>
      </c>
      <c r="I8" t="s">
        <v>3</v>
      </c>
      <c r="J8" t="s">
        <v>13</v>
      </c>
      <c r="K8" t="s">
        <v>13</v>
      </c>
      <c r="L8">
        <v>2600</v>
      </c>
      <c r="M8">
        <v>1350</v>
      </c>
      <c r="N8">
        <v>571</v>
      </c>
    </row>
    <row r="9" spans="1:14" x14ac:dyDescent="0.25">
      <c r="B9" t="s">
        <v>21</v>
      </c>
      <c r="C9">
        <v>800</v>
      </c>
      <c r="D9">
        <v>13</v>
      </c>
      <c r="E9">
        <v>903000</v>
      </c>
      <c r="F9">
        <v>1150000</v>
      </c>
      <c r="G9">
        <v>820</v>
      </c>
      <c r="H9">
        <v>302</v>
      </c>
      <c r="I9" t="s">
        <v>3</v>
      </c>
      <c r="J9" t="s">
        <v>13</v>
      </c>
      <c r="K9" t="s">
        <v>13</v>
      </c>
      <c r="L9">
        <v>2970</v>
      </c>
      <c r="M9">
        <v>1400</v>
      </c>
      <c r="N9">
        <v>718</v>
      </c>
    </row>
    <row r="10" spans="1:14" x14ac:dyDescent="0.25">
      <c r="B10" t="s">
        <v>21</v>
      </c>
      <c r="C10">
        <v>800</v>
      </c>
      <c r="D10">
        <v>14</v>
      </c>
      <c r="E10">
        <v>785000</v>
      </c>
      <c r="F10">
        <v>1020000</v>
      </c>
      <c r="G10">
        <v>960</v>
      </c>
      <c r="H10">
        <v>247</v>
      </c>
      <c r="I10" t="s">
        <v>3</v>
      </c>
      <c r="J10" t="s">
        <v>13</v>
      </c>
      <c r="K10" t="s">
        <v>13</v>
      </c>
      <c r="L10">
        <v>3140</v>
      </c>
      <c r="M10">
        <v>1060</v>
      </c>
      <c r="N10">
        <v>728</v>
      </c>
    </row>
    <row r="11" spans="1:14" x14ac:dyDescent="0.25">
      <c r="B11" t="s">
        <v>21</v>
      </c>
      <c r="C11">
        <v>800</v>
      </c>
      <c r="D11">
        <v>15</v>
      </c>
      <c r="E11">
        <v>-401</v>
      </c>
      <c r="F11">
        <v>106000</v>
      </c>
      <c r="G11">
        <v>525</v>
      </c>
      <c r="H11">
        <v>203</v>
      </c>
      <c r="I11" t="s">
        <v>3</v>
      </c>
      <c r="J11" t="s">
        <v>13</v>
      </c>
      <c r="K11" t="s">
        <v>13</v>
      </c>
      <c r="L11">
        <v>256</v>
      </c>
      <c r="M11">
        <v>202</v>
      </c>
      <c r="N11">
        <v>13.7</v>
      </c>
    </row>
    <row r="12" spans="1:14" x14ac:dyDescent="0.25">
      <c r="B12" t="s">
        <v>21</v>
      </c>
      <c r="C12">
        <v>800</v>
      </c>
      <c r="D12">
        <v>16</v>
      </c>
      <c r="E12">
        <v>-1620</v>
      </c>
      <c r="F12">
        <v>102000</v>
      </c>
      <c r="G12">
        <v>525</v>
      </c>
      <c r="H12">
        <v>197</v>
      </c>
      <c r="I12" t="s">
        <v>3</v>
      </c>
      <c r="J12" t="s">
        <v>13</v>
      </c>
      <c r="K12" t="s">
        <v>13</v>
      </c>
      <c r="L12">
        <v>226</v>
      </c>
      <c r="M12">
        <v>194</v>
      </c>
      <c r="N12">
        <v>8.15</v>
      </c>
    </row>
    <row r="14" spans="1:14" x14ac:dyDescent="0.25">
      <c r="A14" t="s">
        <v>17</v>
      </c>
      <c r="B14" t="s">
        <v>21</v>
      </c>
      <c r="C14">
        <v>800</v>
      </c>
      <c r="D14">
        <v>17</v>
      </c>
      <c r="E14">
        <v>492000</v>
      </c>
      <c r="F14">
        <v>700000</v>
      </c>
      <c r="G14">
        <v>738</v>
      </c>
      <c r="H14">
        <v>282</v>
      </c>
      <c r="I14" t="s">
        <v>3</v>
      </c>
      <c r="J14" t="s">
        <v>13</v>
      </c>
      <c r="K14" t="s">
        <v>13</v>
      </c>
      <c r="L14">
        <v>2040</v>
      </c>
      <c r="M14">
        <v>948</v>
      </c>
      <c r="N14">
        <v>407</v>
      </c>
    </row>
    <row r="15" spans="1:14" x14ac:dyDescent="0.25">
      <c r="B15" t="s">
        <v>21</v>
      </c>
      <c r="C15">
        <v>800</v>
      </c>
      <c r="D15">
        <v>18</v>
      </c>
      <c r="E15">
        <v>415000</v>
      </c>
      <c r="F15">
        <v>628000</v>
      </c>
      <c r="G15">
        <v>810</v>
      </c>
      <c r="H15">
        <v>263</v>
      </c>
      <c r="I15" t="s">
        <v>3</v>
      </c>
      <c r="J15" t="s">
        <v>13</v>
      </c>
      <c r="K15" t="s">
        <v>13</v>
      </c>
      <c r="L15">
        <v>1620</v>
      </c>
      <c r="M15">
        <v>775</v>
      </c>
      <c r="N15">
        <v>347</v>
      </c>
    </row>
    <row r="16" spans="1:14" x14ac:dyDescent="0.25">
      <c r="B16" t="s">
        <v>21</v>
      </c>
      <c r="C16">
        <v>800</v>
      </c>
      <c r="D16">
        <v>19</v>
      </c>
      <c r="E16">
        <v>429000</v>
      </c>
      <c r="F16">
        <v>611000</v>
      </c>
      <c r="G16">
        <v>738</v>
      </c>
      <c r="H16">
        <v>246</v>
      </c>
      <c r="I16" t="s">
        <v>3</v>
      </c>
      <c r="J16" t="s">
        <v>13</v>
      </c>
      <c r="K16" t="s">
        <v>13</v>
      </c>
      <c r="L16">
        <v>1840</v>
      </c>
      <c r="M16">
        <v>827</v>
      </c>
      <c r="N16">
        <v>398</v>
      </c>
    </row>
    <row r="17" spans="2:14" x14ac:dyDescent="0.25">
      <c r="B17" t="s">
        <v>21</v>
      </c>
      <c r="C17">
        <v>800</v>
      </c>
      <c r="D17">
        <v>20</v>
      </c>
      <c r="E17">
        <v>521000</v>
      </c>
      <c r="F17">
        <v>768000</v>
      </c>
      <c r="G17">
        <v>680</v>
      </c>
      <c r="H17">
        <v>363</v>
      </c>
      <c r="I17" t="s">
        <v>3</v>
      </c>
      <c r="J17" t="s">
        <v>13</v>
      </c>
      <c r="K17" t="s">
        <v>13</v>
      </c>
      <c r="L17">
        <v>2660</v>
      </c>
      <c r="M17">
        <v>1130</v>
      </c>
      <c r="N17">
        <v>564</v>
      </c>
    </row>
    <row r="18" spans="2:14" x14ac:dyDescent="0.25">
      <c r="B18" t="s">
        <v>21</v>
      </c>
      <c r="C18">
        <v>800</v>
      </c>
      <c r="D18">
        <v>21</v>
      </c>
      <c r="E18">
        <v>791000</v>
      </c>
      <c r="F18">
        <v>1010000</v>
      </c>
      <c r="G18">
        <v>738</v>
      </c>
      <c r="H18">
        <v>297</v>
      </c>
      <c r="I18" t="s">
        <v>3</v>
      </c>
      <c r="J18" t="s">
        <v>13</v>
      </c>
      <c r="K18" t="s">
        <v>13</v>
      </c>
      <c r="L18">
        <v>3470</v>
      </c>
      <c r="M18">
        <v>1370</v>
      </c>
      <c r="N18">
        <v>800</v>
      </c>
    </row>
    <row r="19" spans="2:14" x14ac:dyDescent="0.25">
      <c r="B19" t="s">
        <v>21</v>
      </c>
      <c r="C19">
        <v>800</v>
      </c>
      <c r="D19">
        <v>22</v>
      </c>
      <c r="E19">
        <v>548000</v>
      </c>
      <c r="F19">
        <v>761000</v>
      </c>
      <c r="G19">
        <v>600</v>
      </c>
      <c r="H19">
        <v>355</v>
      </c>
      <c r="I19" t="s">
        <v>3</v>
      </c>
      <c r="J19" t="s">
        <v>13</v>
      </c>
      <c r="K19" t="s">
        <v>13</v>
      </c>
      <c r="L19">
        <v>2630</v>
      </c>
      <c r="M19">
        <v>1270</v>
      </c>
      <c r="N19">
        <v>611</v>
      </c>
    </row>
    <row r="20" spans="2:14" x14ac:dyDescent="0.25">
      <c r="B20" t="s">
        <v>21</v>
      </c>
      <c r="C20">
        <v>800</v>
      </c>
      <c r="D20">
        <v>23</v>
      </c>
      <c r="E20">
        <v>825000</v>
      </c>
      <c r="F20">
        <v>1020000</v>
      </c>
      <c r="G20">
        <v>779</v>
      </c>
      <c r="H20">
        <v>255</v>
      </c>
      <c r="I20" t="s">
        <v>3</v>
      </c>
      <c r="J20" t="s">
        <v>13</v>
      </c>
      <c r="K20" t="s">
        <v>13</v>
      </c>
      <c r="L20">
        <v>3120</v>
      </c>
      <c r="M20">
        <v>1310</v>
      </c>
      <c r="N20">
        <v>832</v>
      </c>
    </row>
    <row r="21" spans="2:14" x14ac:dyDescent="0.25">
      <c r="B21" t="s">
        <v>21</v>
      </c>
      <c r="C21">
        <v>800</v>
      </c>
      <c r="D21">
        <v>24</v>
      </c>
      <c r="E21">
        <v>1070000</v>
      </c>
      <c r="F21">
        <v>1310000</v>
      </c>
      <c r="G21">
        <v>882</v>
      </c>
      <c r="H21">
        <v>268</v>
      </c>
      <c r="I21" t="s">
        <v>3</v>
      </c>
      <c r="J21" t="s">
        <v>13</v>
      </c>
      <c r="K21" t="s">
        <v>13</v>
      </c>
      <c r="L21">
        <v>3600</v>
      </c>
      <c r="M21">
        <v>1480</v>
      </c>
      <c r="N21">
        <v>964</v>
      </c>
    </row>
    <row r="22" spans="2:14" x14ac:dyDescent="0.25">
      <c r="B22" t="s">
        <v>21</v>
      </c>
      <c r="C22">
        <v>800</v>
      </c>
      <c r="D22">
        <v>25</v>
      </c>
      <c r="E22">
        <v>-3140</v>
      </c>
      <c r="F22">
        <v>109000</v>
      </c>
      <c r="G22">
        <v>476</v>
      </c>
      <c r="H22">
        <v>235</v>
      </c>
      <c r="I22" t="s">
        <v>3</v>
      </c>
      <c r="J22" t="s">
        <v>13</v>
      </c>
      <c r="K22" t="s">
        <v>13</v>
      </c>
      <c r="L22">
        <v>251</v>
      </c>
      <c r="M22">
        <v>228</v>
      </c>
      <c r="N22">
        <v>10.4</v>
      </c>
    </row>
    <row r="23" spans="2:14" x14ac:dyDescent="0.25">
      <c r="B23" t="s">
        <v>21</v>
      </c>
      <c r="C23">
        <v>800</v>
      </c>
      <c r="D23">
        <v>26</v>
      </c>
      <c r="E23">
        <v>2820</v>
      </c>
      <c r="F23">
        <v>119000</v>
      </c>
      <c r="G23">
        <v>546</v>
      </c>
      <c r="H23">
        <v>212</v>
      </c>
      <c r="I23" t="s">
        <v>3</v>
      </c>
      <c r="J23" t="s">
        <v>13</v>
      </c>
      <c r="K23" t="s">
        <v>13</v>
      </c>
      <c r="L23">
        <v>247</v>
      </c>
      <c r="M23">
        <v>217</v>
      </c>
      <c r="N23">
        <v>7.93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DC50A-CA83-49BA-8A54-AD0C0835ABB1}">
  <dimension ref="A1:T32"/>
  <sheetViews>
    <sheetView topLeftCell="H1" workbookViewId="0">
      <selection activeCell="I18" sqref="I18"/>
    </sheetView>
  </sheetViews>
  <sheetFormatPr defaultRowHeight="15" x14ac:dyDescent="0.25"/>
  <cols>
    <col min="2" max="2" width="11.140625" customWidth="1"/>
    <col min="3" max="3" width="10.42578125" customWidth="1"/>
    <col min="4" max="6" width="10.7109375" customWidth="1"/>
    <col min="8" max="8" width="9.140625" style="9"/>
    <col min="9" max="9" width="10.42578125" customWidth="1"/>
    <col min="10" max="10" width="9.85546875" customWidth="1"/>
    <col min="11" max="11" width="9.5703125" customWidth="1"/>
    <col min="12" max="12" width="10.7109375" bestFit="1" customWidth="1"/>
  </cols>
  <sheetData>
    <row r="1" spans="1:20" x14ac:dyDescent="0.25">
      <c r="B1" s="1">
        <v>44533</v>
      </c>
      <c r="C1" s="1">
        <v>44538</v>
      </c>
      <c r="D1" s="1">
        <v>44539</v>
      </c>
      <c r="E1" s="1">
        <v>44546</v>
      </c>
      <c r="F1" s="1"/>
      <c r="I1" s="1">
        <v>44533</v>
      </c>
      <c r="J1" s="1">
        <v>44538</v>
      </c>
      <c r="K1" s="1">
        <v>44539</v>
      </c>
      <c r="L1" s="1">
        <v>44546</v>
      </c>
    </row>
    <row r="2" spans="1:20" x14ac:dyDescent="0.25">
      <c r="A2" t="s">
        <v>29</v>
      </c>
      <c r="G2" s="6" t="s">
        <v>30</v>
      </c>
      <c r="H2" s="10" t="s">
        <v>41</v>
      </c>
      <c r="I2" s="8"/>
      <c r="J2" s="8"/>
      <c r="K2" s="8"/>
      <c r="L2" s="8"/>
      <c r="N2" t="s">
        <v>40</v>
      </c>
      <c r="R2" t="s">
        <v>35</v>
      </c>
      <c r="S2" t="s">
        <v>36</v>
      </c>
      <c r="T2" t="s">
        <v>37</v>
      </c>
    </row>
    <row r="3" spans="1:20" x14ac:dyDescent="0.25">
      <c r="A3" s="2" t="s">
        <v>14</v>
      </c>
      <c r="B3">
        <f>'MCT1-700(1)'!F2</f>
        <v>991000</v>
      </c>
      <c r="C3">
        <f>'MCT1-700 (2)'!F2</f>
        <v>496000</v>
      </c>
      <c r="D3">
        <f>'MCT1-700 (3)'!F3</f>
        <v>742000</v>
      </c>
      <c r="E3">
        <f>'MCT1-700 (4)'!F3</f>
        <v>1080000</v>
      </c>
      <c r="F3" s="2" t="s">
        <v>31</v>
      </c>
      <c r="G3" t="s">
        <v>32</v>
      </c>
      <c r="H3" s="9">
        <v>5</v>
      </c>
      <c r="I3" s="7">
        <f>B3/Actin!B3</f>
        <v>0.82583333333333331</v>
      </c>
      <c r="J3" s="7">
        <f>C3/Actin!C3</f>
        <v>0.55667789001122336</v>
      </c>
      <c r="K3" s="7">
        <f>D3/Actin!D3</f>
        <v>0.3040983606557377</v>
      </c>
      <c r="L3" s="7">
        <f>E3/Actin!E3</f>
        <v>0.30945558739255014</v>
      </c>
      <c r="M3" t="s">
        <v>31</v>
      </c>
      <c r="N3" t="s">
        <v>32</v>
      </c>
      <c r="O3">
        <f>AVERAGE(I3:L3)</f>
        <v>0.49901629284821114</v>
      </c>
      <c r="Q3" t="s">
        <v>32</v>
      </c>
      <c r="R3">
        <f>AVERAGE(O3:O6)</f>
        <v>0.43601934838535661</v>
      </c>
      <c r="S3">
        <f>STDEV(O3:O6)</f>
        <v>6.6709071583001142E-2</v>
      </c>
      <c r="T3" s="5">
        <f>TTEST(O3:O6,O7:O10,2,3)</f>
        <v>4.3412330785105816E-3</v>
      </c>
    </row>
    <row r="4" spans="1:20" x14ac:dyDescent="0.25">
      <c r="B4">
        <f>'MCT1-700(1)'!F3</f>
        <v>1020000</v>
      </c>
      <c r="C4">
        <f>'MCT1-700 (2)'!F3</f>
        <v>505000</v>
      </c>
      <c r="D4">
        <f>'MCT1-700 (3)'!F4</f>
        <v>550000</v>
      </c>
      <c r="E4">
        <f>'MCT1-700 (4)'!F4</f>
        <v>892000</v>
      </c>
      <c r="H4" s="9">
        <v>23</v>
      </c>
      <c r="I4" s="7">
        <f>B4/Actin!B4</f>
        <v>0.85</v>
      </c>
      <c r="J4" s="7">
        <f>C4/Actin!C4</f>
        <v>0.49509803921568629</v>
      </c>
      <c r="K4" s="7">
        <f>D4/Actin!D4</f>
        <v>0.3089887640449438</v>
      </c>
      <c r="L4" s="7">
        <f>E4/Actin!E4</f>
        <v>0.26468842729970327</v>
      </c>
      <c r="O4">
        <f t="shared" ref="O4:O10" si="0">AVERAGE(I4:L4)</f>
        <v>0.47969380764008335</v>
      </c>
      <c r="Q4" t="s">
        <v>33</v>
      </c>
      <c r="R4">
        <f>AVERAGE(O7:O10)</f>
        <v>0.24364470618425252</v>
      </c>
      <c r="S4">
        <f>STDEV(O7:O10)</f>
        <v>4.5047656375002854E-2</v>
      </c>
    </row>
    <row r="5" spans="1:20" x14ac:dyDescent="0.25">
      <c r="B5">
        <f>'MCT1-700(1)'!F4</f>
        <v>819000</v>
      </c>
      <c r="C5">
        <f>'MCT1-700 (2)'!F4</f>
        <v>313000</v>
      </c>
      <c r="D5">
        <f>'MCT1-700 (3)'!F5</f>
        <v>362000</v>
      </c>
      <c r="E5">
        <f>'MCT1-700 (4)'!F5</f>
        <v>634000</v>
      </c>
      <c r="H5" s="9">
        <v>11</v>
      </c>
      <c r="I5" s="7">
        <f>B5/Actin!B5</f>
        <v>0.84607438016528924</v>
      </c>
      <c r="J5" s="7">
        <f>C5/Actin!C5</f>
        <v>0.37041420118343193</v>
      </c>
      <c r="K5" s="7">
        <f>D5/Actin!D5</f>
        <v>0.20568181818181819</v>
      </c>
      <c r="L5" s="7">
        <f>E5/Actin!E5</f>
        <v>0.22805755395683452</v>
      </c>
      <c r="O5">
        <f t="shared" si="0"/>
        <v>0.41255698837184346</v>
      </c>
    </row>
    <row r="6" spans="1:20" x14ac:dyDescent="0.25">
      <c r="B6">
        <f>'MCT1-700(1)'!F5</f>
        <v>581000</v>
      </c>
      <c r="C6">
        <f>'MCT1-700 (2)'!F5</f>
        <v>255000</v>
      </c>
      <c r="D6">
        <f>'MCT1-700 (3)'!F6</f>
        <v>345000</v>
      </c>
      <c r="E6">
        <f>'MCT1-700 (4)'!F6</f>
        <v>608000</v>
      </c>
      <c r="F6" s="5"/>
      <c r="H6" s="9">
        <v>22</v>
      </c>
      <c r="I6" s="7">
        <f>B6/Actin!B6</f>
        <v>0.63497267759562837</v>
      </c>
      <c r="J6" s="7">
        <f>C6/Actin!C6</f>
        <v>0.38694992412746587</v>
      </c>
      <c r="K6" s="7">
        <f>D6/Actin!D6</f>
        <v>0.19382022471910113</v>
      </c>
      <c r="L6" s="7">
        <f>E6/Actin!E6</f>
        <v>0.19549839228295821</v>
      </c>
      <c r="O6">
        <f t="shared" si="0"/>
        <v>0.35281030468128843</v>
      </c>
    </row>
    <row r="7" spans="1:20" x14ac:dyDescent="0.25">
      <c r="B7">
        <f>'MCT1-700(1)'!F6</f>
        <v>594000</v>
      </c>
      <c r="C7">
        <f>'MCT1-700 (2)'!F6</f>
        <v>285000</v>
      </c>
      <c r="D7">
        <f>'MCT1-700 (3)'!F7</f>
        <v>301000</v>
      </c>
      <c r="E7">
        <f>'MCT1-700 (4)'!F7</f>
        <v>415000</v>
      </c>
      <c r="G7" t="s">
        <v>33</v>
      </c>
      <c r="H7" s="9">
        <v>27</v>
      </c>
      <c r="I7" s="6">
        <f>B7/Actin!B7</f>
        <v>0.53035714285714286</v>
      </c>
      <c r="J7" s="6">
        <f>C7/Actin!C7</f>
        <v>0.25221238938053098</v>
      </c>
      <c r="K7" s="6">
        <f>D7/Actin!D7</f>
        <v>0.16182795698924732</v>
      </c>
      <c r="L7" s="6">
        <f>E7/Actin!E7</f>
        <v>0.15036231884057971</v>
      </c>
      <c r="N7" t="s">
        <v>33</v>
      </c>
      <c r="O7">
        <f t="shared" si="0"/>
        <v>0.27368995201687518</v>
      </c>
      <c r="R7" s="2"/>
    </row>
    <row r="8" spans="1:20" x14ac:dyDescent="0.25">
      <c r="B8">
        <f>'MCT1-700(1)'!F7</f>
        <v>520000</v>
      </c>
      <c r="C8">
        <f>'MCT1-700 (2)'!F7</f>
        <v>161000</v>
      </c>
      <c r="D8">
        <f>'MCT1-700 (3)'!F8</f>
        <v>229000</v>
      </c>
      <c r="E8">
        <f>'MCT1-700 (4)'!F8</f>
        <v>365000</v>
      </c>
      <c r="H8" s="9">
        <v>28</v>
      </c>
      <c r="I8" s="6">
        <f>B8/Actin!B8</f>
        <v>0.72524407252440726</v>
      </c>
      <c r="J8" s="6">
        <f>C8/Actin!C8</f>
        <v>0.12983870967741937</v>
      </c>
      <c r="K8" s="6">
        <f>D8/Actin!D8</f>
        <v>0.15902777777777777</v>
      </c>
      <c r="L8" s="6">
        <f>E8/Actin!E8</f>
        <v>0.13224637681159421</v>
      </c>
      <c r="O8">
        <f t="shared" si="0"/>
        <v>0.28658923419779969</v>
      </c>
    </row>
    <row r="9" spans="1:20" x14ac:dyDescent="0.25">
      <c r="B9">
        <f>'MCT1-700(1)'!F8</f>
        <v>624000</v>
      </c>
      <c r="C9">
        <f>'MCT1-700 (2)'!F8</f>
        <v>255000</v>
      </c>
      <c r="D9">
        <f>'MCT1-700 (3)'!F9</f>
        <v>302000</v>
      </c>
      <c r="E9">
        <f>'MCT1-700 (4)'!F9</f>
        <v>448000</v>
      </c>
      <c r="H9" s="9">
        <v>30</v>
      </c>
      <c r="I9" s="6">
        <f>B9/Actin!B9</f>
        <v>0.54260869565217396</v>
      </c>
      <c r="J9" s="6">
        <f>C9/Actin!C9</f>
        <v>0.11434977578475336</v>
      </c>
      <c r="K9" s="6">
        <f>D9/Actin!D9</f>
        <v>0.12796610169491526</v>
      </c>
      <c r="L9" s="6">
        <f>E9/Actin!E9</f>
        <v>0.11727748691099477</v>
      </c>
      <c r="O9">
        <f t="shared" si="0"/>
        <v>0.22555051501070933</v>
      </c>
    </row>
    <row r="10" spans="1:20" x14ac:dyDescent="0.25">
      <c r="B10">
        <f>'MCT1-700(1)'!F9</f>
        <v>519000</v>
      </c>
      <c r="C10">
        <f>'MCT1-700 (2)'!F9</f>
        <v>162000</v>
      </c>
      <c r="D10">
        <f>'MCT1-700 (3)'!F10</f>
        <v>218000</v>
      </c>
      <c r="E10">
        <f>'MCT1-700 (4)'!F10</f>
        <v>276000</v>
      </c>
      <c r="H10" s="9">
        <v>102</v>
      </c>
      <c r="I10" s="6">
        <f>B10/Actin!B10</f>
        <v>0.50882352941176467</v>
      </c>
      <c r="J10" s="6">
        <f>C10/Actin!C10</f>
        <v>8.8524590163934422E-2</v>
      </c>
      <c r="K10" s="6">
        <f>D10/Actin!D10</f>
        <v>9.3162393162393164E-2</v>
      </c>
      <c r="L10" s="6">
        <f>E10/Actin!E10</f>
        <v>6.4485981308411211E-2</v>
      </c>
      <c r="O10">
        <f t="shared" si="0"/>
        <v>0.18874912351162587</v>
      </c>
    </row>
    <row r="11" spans="1:20" x14ac:dyDescent="0.25">
      <c r="A11" t="s">
        <v>28</v>
      </c>
      <c r="B11">
        <f>'MCT1-700(1)'!F10</f>
        <v>429000</v>
      </c>
      <c r="C11">
        <f>'MCT1-700 (2)'!F10</f>
        <v>122000</v>
      </c>
      <c r="D11">
        <f>'MCT1-700 (3)'!F11</f>
        <v>150000</v>
      </c>
      <c r="E11">
        <f>'MCT1-700 (4)'!F11</f>
        <v>282000</v>
      </c>
      <c r="I11" s="8"/>
      <c r="J11" s="8"/>
      <c r="K11" s="8"/>
      <c r="L11" s="8"/>
    </row>
    <row r="12" spans="1:20" x14ac:dyDescent="0.25">
      <c r="B12">
        <f>'MCT1-700(1)'!F11</f>
        <v>384000</v>
      </c>
      <c r="C12">
        <f>'MCT1-700 (2)'!F11</f>
        <v>126000</v>
      </c>
      <c r="D12">
        <f>'MCT1-700 (3)'!F12</f>
        <v>249000</v>
      </c>
      <c r="E12">
        <f>'MCT1-700 (4)'!F12</f>
        <v>179000</v>
      </c>
      <c r="I12" s="8"/>
      <c r="J12" s="8"/>
      <c r="K12" s="8"/>
      <c r="L12" s="8"/>
    </row>
    <row r="13" spans="1:20" x14ac:dyDescent="0.25">
      <c r="I13" s="8"/>
      <c r="J13" s="8"/>
      <c r="K13" s="8"/>
      <c r="L13" s="8"/>
      <c r="R13" t="s">
        <v>35</v>
      </c>
      <c r="S13" t="s">
        <v>36</v>
      </c>
      <c r="T13" t="s">
        <v>37</v>
      </c>
    </row>
    <row r="14" spans="1:20" x14ac:dyDescent="0.25">
      <c r="A14" s="2" t="s">
        <v>19</v>
      </c>
      <c r="B14">
        <f>'MCT1-700(1)'!F14</f>
        <v>813000</v>
      </c>
      <c r="C14">
        <f>'MCT1-700 (2)'!F13</f>
        <v>607000</v>
      </c>
      <c r="D14">
        <f>'MCT1-700 (3)'!F14</f>
        <v>393000</v>
      </c>
      <c r="E14">
        <f>'MCT1-700 (4)'!F14</f>
        <v>669000</v>
      </c>
      <c r="F14" s="2" t="s">
        <v>34</v>
      </c>
      <c r="G14" t="s">
        <v>32</v>
      </c>
      <c r="H14" s="9">
        <v>15</v>
      </c>
      <c r="I14" s="7">
        <f>B14/Actin!B14</f>
        <v>1.1614285714285715</v>
      </c>
      <c r="J14" s="7">
        <f>C14/Actin!C14</f>
        <v>0.31614583333333335</v>
      </c>
      <c r="K14" s="7">
        <f>D14/Actin!D14</f>
        <v>0.19650000000000001</v>
      </c>
      <c r="L14" s="7">
        <f>E14/Actin!E14</f>
        <v>0.12365988909426986</v>
      </c>
      <c r="M14" t="s">
        <v>34</v>
      </c>
      <c r="N14" t="s">
        <v>32</v>
      </c>
      <c r="O14">
        <f>AVERAGE(I14:L14)</f>
        <v>0.44943357346404372</v>
      </c>
      <c r="Q14" t="s">
        <v>32</v>
      </c>
      <c r="R14">
        <f>AVERAGE(O14:O17)</f>
        <v>0.67900172800132785</v>
      </c>
      <c r="S14">
        <f>STDEV(O14:O17)</f>
        <v>0.24800802799542784</v>
      </c>
      <c r="T14" s="4">
        <f>TTEST(O14:O17,O18:O21,2,3)</f>
        <v>5.4245725049672233E-2</v>
      </c>
    </row>
    <row r="15" spans="1:20" x14ac:dyDescent="0.25">
      <c r="B15">
        <f>'MCT1-700(1)'!F15</f>
        <v>783000</v>
      </c>
      <c r="C15">
        <f>'MCT1-700 (2)'!F14</f>
        <v>543000</v>
      </c>
      <c r="D15">
        <f>'MCT1-700 (3)'!F15</f>
        <v>275000</v>
      </c>
      <c r="E15">
        <f>'MCT1-700 (4)'!F15</f>
        <v>488000</v>
      </c>
      <c r="H15" s="9">
        <v>3</v>
      </c>
      <c r="I15" s="7">
        <f>B15/Actin!B15</f>
        <v>1.2468152866242037</v>
      </c>
      <c r="J15" s="7">
        <f>C15/Actin!C15</f>
        <v>0.3693877551020408</v>
      </c>
      <c r="K15" s="7">
        <f>D15/Actin!D15</f>
        <v>0.1870748299319728</v>
      </c>
      <c r="L15" s="7">
        <f>E15/Actin!E15</f>
        <v>0.11902439024390243</v>
      </c>
      <c r="O15">
        <f t="shared" ref="O15:O21" si="1">AVERAGE(I15:L15)</f>
        <v>0.48057556547552993</v>
      </c>
      <c r="Q15" t="s">
        <v>33</v>
      </c>
      <c r="R15">
        <f>AVERAGE(O18:O21)</f>
        <v>0.30174404883656142</v>
      </c>
      <c r="S15">
        <f>STDEV(O18:O21)</f>
        <v>3.59074586282985E-2</v>
      </c>
    </row>
    <row r="16" spans="1:20" x14ac:dyDescent="0.25">
      <c r="B16">
        <f>'MCT1-700(1)'!F16</f>
        <v>1450000</v>
      </c>
      <c r="C16">
        <f>'MCT1-700 (2)'!F15</f>
        <v>853000</v>
      </c>
      <c r="D16">
        <f>'MCT1-700 (3)'!F16</f>
        <v>491000</v>
      </c>
      <c r="E16">
        <f>'MCT1-700 (4)'!F16</f>
        <v>783000</v>
      </c>
      <c r="H16" s="9">
        <v>10</v>
      </c>
      <c r="I16" s="7">
        <f>B16/Actin!B16</f>
        <v>2.3731587561374794</v>
      </c>
      <c r="J16" s="7">
        <f>C16/Actin!C16</f>
        <v>0.51696969696969697</v>
      </c>
      <c r="K16" s="7">
        <f>D16/Actin!D16</f>
        <v>0.37196969696969695</v>
      </c>
      <c r="L16" s="7">
        <f>E16/Actin!E16</f>
        <v>0.22695652173913045</v>
      </c>
      <c r="O16">
        <f t="shared" si="1"/>
        <v>0.87226366795400101</v>
      </c>
    </row>
    <row r="17" spans="1:20" x14ac:dyDescent="0.25">
      <c r="B17">
        <f>'MCT1-700(1)'!F17</f>
        <v>1700000</v>
      </c>
      <c r="C17">
        <f>'MCT1-700 (2)'!F16</f>
        <v>987000</v>
      </c>
      <c r="D17">
        <f>'MCT1-700 (3)'!F17</f>
        <v>533000</v>
      </c>
      <c r="E17">
        <f>'MCT1-700 (4)'!F17</f>
        <v>746000</v>
      </c>
      <c r="F17" s="5"/>
      <c r="H17" s="9">
        <v>8</v>
      </c>
      <c r="I17" s="7">
        <f>B17/Actin!B17</f>
        <v>2.2135416666666665</v>
      </c>
      <c r="J17" s="7">
        <f>C17/Actin!C17</f>
        <v>0.62468354430379747</v>
      </c>
      <c r="K17" s="7">
        <f>D17/Actin!D17</f>
        <v>0.57683982683982682</v>
      </c>
      <c r="L17" s="7">
        <f>E17/Actin!E17</f>
        <v>0.23987138263665594</v>
      </c>
      <c r="O17">
        <f t="shared" si="1"/>
        <v>0.91373410511173669</v>
      </c>
    </row>
    <row r="18" spans="1:20" x14ac:dyDescent="0.25">
      <c r="B18">
        <f>'MCT1-700(1)'!F18</f>
        <v>693000</v>
      </c>
      <c r="C18">
        <f>'MCT1-700 (2)'!F17</f>
        <v>329000</v>
      </c>
      <c r="D18">
        <f>'MCT1-700 (3)'!F18</f>
        <v>231000</v>
      </c>
      <c r="E18">
        <f>'MCT1-700 (4)'!F18</f>
        <v>395000</v>
      </c>
      <c r="G18" t="s">
        <v>33</v>
      </c>
      <c r="H18" s="9">
        <v>29</v>
      </c>
      <c r="I18" s="6">
        <f>B18/Actin!B18</f>
        <v>0.68613861386138619</v>
      </c>
      <c r="J18" s="6">
        <f>C18/Actin!C18</f>
        <v>0.18693181818181817</v>
      </c>
      <c r="K18" s="6">
        <f>D18/Actin!D18</f>
        <v>0.15098039215686274</v>
      </c>
      <c r="L18" s="6">
        <f>E18/Actin!E18</f>
        <v>0.11969696969696969</v>
      </c>
      <c r="N18" t="s">
        <v>33</v>
      </c>
      <c r="O18">
        <f t="shared" si="1"/>
        <v>0.28593694847425916</v>
      </c>
      <c r="R18" s="2"/>
    </row>
    <row r="19" spans="1:20" x14ac:dyDescent="0.25">
      <c r="B19">
        <f>'MCT1-700(1)'!F19</f>
        <v>532000</v>
      </c>
      <c r="C19">
        <f>'MCT1-700 (2)'!F18</f>
        <v>218000</v>
      </c>
      <c r="D19">
        <f>'MCT1-700 (3)'!F19</f>
        <v>172000</v>
      </c>
      <c r="E19">
        <f>'MCT1-700 (4)'!F19</f>
        <v>240000</v>
      </c>
      <c r="H19" s="9">
        <v>105</v>
      </c>
      <c r="I19" s="6">
        <f>B19/Actin!B19</f>
        <v>0.69908015768725362</v>
      </c>
      <c r="J19" s="6">
        <f>C19/Actin!C19</f>
        <v>0.13710691823899371</v>
      </c>
      <c r="K19" s="6">
        <f>D19/Actin!D19</f>
        <v>0.15221238938053097</v>
      </c>
      <c r="L19" s="6">
        <f>E19/Actin!E19</f>
        <v>8.247422680412371E-2</v>
      </c>
      <c r="O19">
        <f t="shared" si="1"/>
        <v>0.26771842302772547</v>
      </c>
    </row>
    <row r="20" spans="1:20" x14ac:dyDescent="0.25">
      <c r="B20">
        <f>'MCT1-700(1)'!F20</f>
        <v>774000</v>
      </c>
      <c r="C20">
        <f>'MCT1-700 (2)'!F19</f>
        <v>367000</v>
      </c>
      <c r="D20">
        <f>'MCT1-700 (3)'!F20</f>
        <v>290000</v>
      </c>
      <c r="E20">
        <f>'MCT1-700 (4)'!F20</f>
        <v>271000</v>
      </c>
      <c r="H20" s="9">
        <v>108</v>
      </c>
      <c r="I20" s="6">
        <f>B20/Actin!B20</f>
        <v>0.75882352941176467</v>
      </c>
      <c r="J20" s="6">
        <f>C20/Actin!C20</f>
        <v>0.18258706467661692</v>
      </c>
      <c r="K20" s="6">
        <f>D20/Actin!D20</f>
        <v>0.19078947368421054</v>
      </c>
      <c r="L20" s="6">
        <f>E20/Actin!E20</f>
        <v>7.5698324022346372E-2</v>
      </c>
      <c r="O20">
        <f t="shared" si="1"/>
        <v>0.3019745979487346</v>
      </c>
    </row>
    <row r="21" spans="1:20" x14ac:dyDescent="0.25">
      <c r="B21">
        <f>'MCT1-700(1)'!F21</f>
        <v>747000</v>
      </c>
      <c r="C21">
        <f>'MCT1-700 (2)'!F20</f>
        <v>642000</v>
      </c>
      <c r="D21">
        <f>'MCT1-700 (3)'!F21</f>
        <v>273000</v>
      </c>
      <c r="E21">
        <f>'MCT1-700 (4)'!F21</f>
        <v>339000</v>
      </c>
      <c r="H21" s="9">
        <v>110</v>
      </c>
      <c r="I21" s="6">
        <f>B21/Actin!B21</f>
        <v>0.57022900763358775</v>
      </c>
      <c r="J21" s="6">
        <f>C21/Actin!C21</f>
        <v>0.47205882352941175</v>
      </c>
      <c r="K21" s="6">
        <f>D21/Actin!D21</f>
        <v>0.24818181818181817</v>
      </c>
      <c r="L21" s="6">
        <f>E21/Actin!E21</f>
        <v>0.11491525423728814</v>
      </c>
      <c r="O21">
        <f t="shared" si="1"/>
        <v>0.3513462258955265</v>
      </c>
    </row>
    <row r="22" spans="1:20" x14ac:dyDescent="0.25">
      <c r="A22" t="s">
        <v>28</v>
      </c>
      <c r="B22">
        <f>'MCT1-700(1)'!F22</f>
        <v>410000</v>
      </c>
      <c r="C22">
        <f>'MCT1-700 (2)'!F21</f>
        <v>193000</v>
      </c>
      <c r="D22">
        <f>'MCT1-700 (3)'!F22</f>
        <v>178000</v>
      </c>
      <c r="E22">
        <f>'MCT1-700 (4)'!F22</f>
        <v>240000</v>
      </c>
    </row>
    <row r="23" spans="1:20" x14ac:dyDescent="0.25">
      <c r="B23">
        <f>'MCT1-700(1)'!F23</f>
        <v>428000</v>
      </c>
      <c r="C23">
        <f>'MCT1-700 (2)'!F22</f>
        <v>193000</v>
      </c>
      <c r="D23">
        <f>'MCT1-700 (3)'!F23</f>
        <v>176000</v>
      </c>
      <c r="E23">
        <f>'MCT1-700 (4)'!F23</f>
        <v>171000</v>
      </c>
    </row>
    <row r="24" spans="1:20" x14ac:dyDescent="0.25">
      <c r="M24" t="s">
        <v>38</v>
      </c>
      <c r="O24" t="s">
        <v>14</v>
      </c>
      <c r="P24" t="s">
        <v>19</v>
      </c>
    </row>
    <row r="25" spans="1:20" x14ac:dyDescent="0.25">
      <c r="N25" t="s">
        <v>32</v>
      </c>
      <c r="O25">
        <f>O3</f>
        <v>0.49901629284821114</v>
      </c>
      <c r="P25">
        <f>O14</f>
        <v>0.44943357346404372</v>
      </c>
      <c r="R25" t="s">
        <v>35</v>
      </c>
      <c r="S25" t="s">
        <v>36</v>
      </c>
      <c r="T25" t="s">
        <v>37</v>
      </c>
    </row>
    <row r="26" spans="1:20" x14ac:dyDescent="0.25">
      <c r="O26">
        <f t="shared" ref="O26:O28" si="2">O4</f>
        <v>0.47969380764008335</v>
      </c>
      <c r="P26">
        <f t="shared" ref="P26:P28" si="3">O15</f>
        <v>0.48057556547552993</v>
      </c>
      <c r="Q26" s="2" t="s">
        <v>32</v>
      </c>
      <c r="R26">
        <f>AVERAGE(O25:P28)</f>
        <v>0.55751053819334218</v>
      </c>
      <c r="S26">
        <f>STDEV(O25:P28)</f>
        <v>0.21245339662167961</v>
      </c>
      <c r="T26" s="5">
        <f>TTEST(O25:P28,O29:P32,2,3)</f>
        <v>6.4493922076287588E-3</v>
      </c>
    </row>
    <row r="27" spans="1:20" x14ac:dyDescent="0.25">
      <c r="O27">
        <f t="shared" si="2"/>
        <v>0.41255698837184346</v>
      </c>
      <c r="P27">
        <f t="shared" si="3"/>
        <v>0.87226366795400101</v>
      </c>
      <c r="Q27" s="2" t="s">
        <v>33</v>
      </c>
      <c r="R27">
        <f>AVERAGE(O29:P32)</f>
        <v>0.27269437751040698</v>
      </c>
      <c r="S27">
        <f>STDEV(O29:P32)</f>
        <v>4.8853977792909328E-2</v>
      </c>
    </row>
    <row r="28" spans="1:20" x14ac:dyDescent="0.25">
      <c r="O28">
        <f t="shared" si="2"/>
        <v>0.35281030468128843</v>
      </c>
      <c r="P28">
        <f t="shared" si="3"/>
        <v>0.91373410511173669</v>
      </c>
    </row>
    <row r="29" spans="1:20" x14ac:dyDescent="0.25">
      <c r="N29" t="s">
        <v>33</v>
      </c>
      <c r="O29">
        <f>O7</f>
        <v>0.27368995201687518</v>
      </c>
      <c r="P29">
        <f>O18</f>
        <v>0.28593694847425916</v>
      </c>
    </row>
    <row r="30" spans="1:20" x14ac:dyDescent="0.25">
      <c r="O30">
        <f t="shared" ref="O30:O32" si="4">O8</f>
        <v>0.28658923419779969</v>
      </c>
      <c r="P30">
        <f t="shared" ref="P30:P32" si="5">O19</f>
        <v>0.26771842302772547</v>
      </c>
    </row>
    <row r="31" spans="1:20" x14ac:dyDescent="0.25">
      <c r="O31">
        <f t="shared" si="4"/>
        <v>0.22555051501070933</v>
      </c>
      <c r="P31">
        <f t="shared" si="5"/>
        <v>0.3019745979487346</v>
      </c>
    </row>
    <row r="32" spans="1:20" x14ac:dyDescent="0.25">
      <c r="O32">
        <f t="shared" si="4"/>
        <v>0.18874912351162587</v>
      </c>
      <c r="P32">
        <f t="shared" si="5"/>
        <v>0.3513462258955265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64D92-3B4F-403C-8463-D1A848832DD9}">
  <dimension ref="A1:E23"/>
  <sheetViews>
    <sheetView tabSelected="1" workbookViewId="0">
      <selection activeCell="D29" sqref="D29"/>
    </sheetView>
  </sheetViews>
  <sheetFormatPr defaultRowHeight="15" x14ac:dyDescent="0.25"/>
  <cols>
    <col min="1" max="1" width="9.7109375" bestFit="1" customWidth="1"/>
    <col min="2" max="2" width="10.42578125" customWidth="1"/>
    <col min="3" max="3" width="10.28515625" customWidth="1"/>
    <col min="4" max="4" width="11.42578125" customWidth="1"/>
    <col min="5" max="5" width="10.7109375" customWidth="1"/>
  </cols>
  <sheetData>
    <row r="1" spans="1:5" x14ac:dyDescent="0.25">
      <c r="B1" s="1">
        <v>44533</v>
      </c>
      <c r="C1" s="1">
        <v>44538</v>
      </c>
      <c r="D1" s="1">
        <v>44539</v>
      </c>
      <c r="E1" s="1">
        <v>44546</v>
      </c>
    </row>
    <row r="2" spans="1:5" x14ac:dyDescent="0.25">
      <c r="A2" t="s">
        <v>27</v>
      </c>
    </row>
    <row r="3" spans="1:5" x14ac:dyDescent="0.25">
      <c r="A3" s="2" t="s">
        <v>14</v>
      </c>
      <c r="B3">
        <f>'actin-800(1)'!F3</f>
        <v>1200000</v>
      </c>
      <c r="C3">
        <f>'actin-800 (2)'!F3</f>
        <v>891000</v>
      </c>
      <c r="D3">
        <f>'actin-800 (3)'!F3</f>
        <v>2440000</v>
      </c>
      <c r="E3">
        <f>'actin-800 (4)'!F3</f>
        <v>3490000</v>
      </c>
    </row>
    <row r="4" spans="1:5" x14ac:dyDescent="0.25">
      <c r="B4">
        <f>'actin-800(1)'!F4</f>
        <v>1200000</v>
      </c>
      <c r="C4">
        <f>'actin-800 (2)'!F4</f>
        <v>1020000</v>
      </c>
      <c r="D4">
        <f>'actin-800 (3)'!F4</f>
        <v>1780000</v>
      </c>
      <c r="E4">
        <f>'actin-800 (4)'!F4</f>
        <v>3370000</v>
      </c>
    </row>
    <row r="5" spans="1:5" x14ac:dyDescent="0.25">
      <c r="B5">
        <f>'actin-800(1)'!F5</f>
        <v>968000</v>
      </c>
      <c r="C5">
        <f>'actin-800 (2)'!F5</f>
        <v>845000</v>
      </c>
      <c r="D5">
        <f>'actin-800 (3)'!F5</f>
        <v>1760000</v>
      </c>
      <c r="E5">
        <f>'actin-800 (4)'!F5</f>
        <v>2780000</v>
      </c>
    </row>
    <row r="6" spans="1:5" x14ac:dyDescent="0.25">
      <c r="B6">
        <f>'actin-800(1)'!F6</f>
        <v>915000</v>
      </c>
      <c r="C6">
        <f>'actin-800 (2)'!F6</f>
        <v>659000</v>
      </c>
      <c r="D6">
        <f>'actin-800 (3)'!F6</f>
        <v>1780000</v>
      </c>
      <c r="E6">
        <f>'actin-800 (4)'!F6</f>
        <v>3110000</v>
      </c>
    </row>
    <row r="7" spans="1:5" x14ac:dyDescent="0.25">
      <c r="B7">
        <f>'actin-800(1)'!F7</f>
        <v>1120000</v>
      </c>
      <c r="C7">
        <f>'actin-800 (2)'!F7</f>
        <v>1130000</v>
      </c>
      <c r="D7">
        <f>'actin-800 (3)'!F7</f>
        <v>1860000</v>
      </c>
      <c r="E7">
        <f>'actin-800 (4)'!F7</f>
        <v>2760000</v>
      </c>
    </row>
    <row r="8" spans="1:5" x14ac:dyDescent="0.25">
      <c r="B8">
        <f>'actin-800(1)'!F8</f>
        <v>717000</v>
      </c>
      <c r="C8">
        <f>'actin-800 (2)'!F8</f>
        <v>1240000</v>
      </c>
      <c r="D8">
        <f>'actin-800 (3)'!F8</f>
        <v>1440000</v>
      </c>
      <c r="E8">
        <f>'actin-800 (4)'!F8</f>
        <v>2760000</v>
      </c>
    </row>
    <row r="9" spans="1:5" x14ac:dyDescent="0.25">
      <c r="B9">
        <f>'actin-800(1)'!F9</f>
        <v>1150000</v>
      </c>
      <c r="C9">
        <f>'actin-800 (2)'!F9</f>
        <v>2230000</v>
      </c>
      <c r="D9">
        <f>'actin-800 (3)'!F9</f>
        <v>2360000</v>
      </c>
      <c r="E9">
        <f>'actin-800 (4)'!F9</f>
        <v>3820000</v>
      </c>
    </row>
    <row r="10" spans="1:5" x14ac:dyDescent="0.25">
      <c r="B10">
        <f>'actin-800(1)'!F10</f>
        <v>1020000</v>
      </c>
      <c r="C10">
        <f>'actin-800 (2)'!F10</f>
        <v>1830000</v>
      </c>
      <c r="D10">
        <f>'actin-800 (3)'!F10</f>
        <v>2340000</v>
      </c>
      <c r="E10">
        <f>'actin-800 (4)'!F10</f>
        <v>4280000</v>
      </c>
    </row>
    <row r="11" spans="1:5" x14ac:dyDescent="0.25">
      <c r="A11" t="s">
        <v>28</v>
      </c>
      <c r="B11">
        <f>'actin-800(1)'!F11</f>
        <v>106000</v>
      </c>
      <c r="C11">
        <f>'actin-800 (2)'!F11</f>
        <v>164000</v>
      </c>
      <c r="D11">
        <f>'actin-800 (3)'!F11</f>
        <v>137000</v>
      </c>
      <c r="E11">
        <f>'actin-800 (4)'!F11</f>
        <v>181000</v>
      </c>
    </row>
    <row r="12" spans="1:5" x14ac:dyDescent="0.25">
      <c r="B12">
        <f>'actin-800(1)'!F12</f>
        <v>102000</v>
      </c>
      <c r="C12">
        <f>'actin-800 (2)'!F12</f>
        <v>101000</v>
      </c>
      <c r="D12">
        <f>'actin-800 (3)'!F12</f>
        <v>180000</v>
      </c>
      <c r="E12">
        <f>'actin-800 (4)'!F12</f>
        <v>171000</v>
      </c>
    </row>
    <row r="14" spans="1:5" x14ac:dyDescent="0.25">
      <c r="A14" s="2" t="s">
        <v>19</v>
      </c>
      <c r="B14">
        <f>'actin-800(1)'!F14</f>
        <v>700000</v>
      </c>
      <c r="C14">
        <f>'actin-800 (2)'!F14</f>
        <v>1920000</v>
      </c>
      <c r="D14">
        <f>'actin-800 (3)'!F14</f>
        <v>2000000</v>
      </c>
      <c r="E14">
        <f>'actin-800 (4)'!F14</f>
        <v>5410000</v>
      </c>
    </row>
    <row r="15" spans="1:5" x14ac:dyDescent="0.25">
      <c r="B15">
        <f>'actin-800(1)'!F15</f>
        <v>628000</v>
      </c>
      <c r="C15">
        <f>'actin-800 (2)'!F15</f>
        <v>1470000</v>
      </c>
      <c r="D15">
        <f>'actin-800 (3)'!F15</f>
        <v>1470000</v>
      </c>
      <c r="E15">
        <f>'actin-800 (4)'!F15</f>
        <v>4100000</v>
      </c>
    </row>
    <row r="16" spans="1:5" x14ac:dyDescent="0.25">
      <c r="B16">
        <f>'actin-800(1)'!F16</f>
        <v>611000</v>
      </c>
      <c r="C16">
        <f>'actin-800 (2)'!F16</f>
        <v>1650000</v>
      </c>
      <c r="D16">
        <f>'actin-800 (3)'!F16</f>
        <v>1320000</v>
      </c>
      <c r="E16">
        <f>'actin-800 (4)'!F16</f>
        <v>3450000</v>
      </c>
    </row>
    <row r="17" spans="1:5" x14ac:dyDescent="0.25">
      <c r="B17">
        <f>'actin-800(1)'!F17</f>
        <v>768000</v>
      </c>
      <c r="C17">
        <f>'actin-800 (2)'!F17</f>
        <v>1580000</v>
      </c>
      <c r="D17">
        <f>'actin-800 (3)'!F17</f>
        <v>924000</v>
      </c>
      <c r="E17">
        <f>'actin-800 (4)'!F17</f>
        <v>3110000</v>
      </c>
    </row>
    <row r="18" spans="1:5" x14ac:dyDescent="0.25">
      <c r="B18">
        <f>'actin-800(1)'!F18</f>
        <v>1010000</v>
      </c>
      <c r="C18">
        <f>'actin-800 (2)'!F18</f>
        <v>1760000</v>
      </c>
      <c r="D18">
        <f>'actin-800 (3)'!F18</f>
        <v>1530000</v>
      </c>
      <c r="E18">
        <f>'actin-800 (4)'!F18</f>
        <v>3300000</v>
      </c>
    </row>
    <row r="19" spans="1:5" x14ac:dyDescent="0.25">
      <c r="B19">
        <f>'actin-800(1)'!F19</f>
        <v>761000</v>
      </c>
      <c r="C19">
        <f>'actin-800 (2)'!F19</f>
        <v>1590000</v>
      </c>
      <c r="D19">
        <f>'actin-800 (3)'!F19</f>
        <v>1130000</v>
      </c>
      <c r="E19">
        <f>'actin-800 (4)'!F19</f>
        <v>2910000</v>
      </c>
    </row>
    <row r="20" spans="1:5" x14ac:dyDescent="0.25">
      <c r="B20">
        <f>'actin-800(1)'!F20</f>
        <v>1020000</v>
      </c>
      <c r="C20">
        <f>'actin-800 (2)'!F20</f>
        <v>2010000</v>
      </c>
      <c r="D20">
        <f>'actin-800 (3)'!F20</f>
        <v>1520000</v>
      </c>
      <c r="E20">
        <f>'actin-800 (4)'!F20</f>
        <v>3580000</v>
      </c>
    </row>
    <row r="21" spans="1:5" x14ac:dyDescent="0.25">
      <c r="B21">
        <f>'actin-800(1)'!F21</f>
        <v>1310000</v>
      </c>
      <c r="C21">
        <f>'actin-800 (2)'!F21</f>
        <v>1360000</v>
      </c>
      <c r="D21">
        <f>'actin-800 (3)'!F21</f>
        <v>1100000</v>
      </c>
      <c r="E21">
        <f>'actin-800 (4)'!F21</f>
        <v>2950000</v>
      </c>
    </row>
    <row r="22" spans="1:5" x14ac:dyDescent="0.25">
      <c r="A22" t="s">
        <v>28</v>
      </c>
      <c r="B22">
        <f>'actin-800(1)'!F22</f>
        <v>109000</v>
      </c>
      <c r="C22">
        <f>'actin-800 (2)'!F22</f>
        <v>141000</v>
      </c>
      <c r="D22">
        <f>'actin-800 (3)'!F22</f>
        <v>107000</v>
      </c>
      <c r="E22">
        <f>'actin-800 (4)'!F22</f>
        <v>149000</v>
      </c>
    </row>
    <row r="23" spans="1:5" x14ac:dyDescent="0.25">
      <c r="B23">
        <f>'actin-800(1)'!F23</f>
        <v>119000</v>
      </c>
      <c r="C23">
        <f>'actin-800 (2)'!F23</f>
        <v>150000</v>
      </c>
      <c r="D23">
        <f>'actin-800 (3)'!F23</f>
        <v>74600</v>
      </c>
      <c r="E23">
        <f>'actin-800 (4)'!F23</f>
        <v>181000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917B6-F17B-48C6-8993-CA7D6EB59FC9}">
  <dimension ref="A1:N23"/>
  <sheetViews>
    <sheetView workbookViewId="0">
      <selection activeCell="J17" sqref="J17"/>
    </sheetView>
  </sheetViews>
  <sheetFormatPr defaultRowHeight="15" x14ac:dyDescent="0.25"/>
  <cols>
    <col min="1" max="1" width="9.7109375" bestFit="1" customWidth="1"/>
  </cols>
  <sheetData>
    <row r="1" spans="1:14" x14ac:dyDescent="0.25">
      <c r="A1" s="1">
        <v>44546</v>
      </c>
    </row>
    <row r="2" spans="1:14" x14ac:dyDescent="0.25">
      <c r="A2" t="s">
        <v>20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</row>
    <row r="3" spans="1:14" x14ac:dyDescent="0.25">
      <c r="A3" s="2" t="s">
        <v>14</v>
      </c>
      <c r="B3" t="s">
        <v>39</v>
      </c>
      <c r="C3">
        <v>700</v>
      </c>
      <c r="D3">
        <v>72</v>
      </c>
      <c r="E3">
        <v>2720000</v>
      </c>
      <c r="F3">
        <v>3110000</v>
      </c>
      <c r="G3">
        <v>400</v>
      </c>
      <c r="H3">
        <v>989</v>
      </c>
      <c r="I3" t="s">
        <v>3</v>
      </c>
      <c r="J3" t="s">
        <v>13</v>
      </c>
      <c r="K3" t="s">
        <v>13</v>
      </c>
      <c r="L3">
        <v>18100</v>
      </c>
      <c r="M3">
        <v>7780</v>
      </c>
      <c r="N3">
        <v>4650</v>
      </c>
    </row>
    <row r="4" spans="1:14" x14ac:dyDescent="0.25">
      <c r="B4" t="s">
        <v>39</v>
      </c>
      <c r="C4">
        <v>700</v>
      </c>
      <c r="D4">
        <v>73</v>
      </c>
      <c r="E4">
        <v>1790000</v>
      </c>
      <c r="F4">
        <v>2640000</v>
      </c>
      <c r="G4">
        <v>287</v>
      </c>
      <c r="H4">
        <v>2940</v>
      </c>
      <c r="I4" t="s">
        <v>3</v>
      </c>
      <c r="J4" t="s">
        <v>13</v>
      </c>
      <c r="K4" t="s">
        <v>13</v>
      </c>
      <c r="L4">
        <v>31800</v>
      </c>
      <c r="M4">
        <v>9190</v>
      </c>
      <c r="N4">
        <v>7320</v>
      </c>
    </row>
    <row r="5" spans="1:14" x14ac:dyDescent="0.25">
      <c r="B5" t="s">
        <v>39</v>
      </c>
      <c r="C5">
        <v>700</v>
      </c>
      <c r="D5">
        <v>74</v>
      </c>
      <c r="E5">
        <v>3630000</v>
      </c>
      <c r="F5">
        <v>4210000</v>
      </c>
      <c r="G5">
        <v>420</v>
      </c>
      <c r="H5">
        <v>1360</v>
      </c>
      <c r="I5" t="s">
        <v>3</v>
      </c>
      <c r="J5" t="s">
        <v>13</v>
      </c>
      <c r="K5" t="s">
        <v>13</v>
      </c>
      <c r="L5">
        <v>30100</v>
      </c>
      <c r="M5">
        <v>10000</v>
      </c>
      <c r="N5">
        <v>8200</v>
      </c>
    </row>
    <row r="6" spans="1:14" x14ac:dyDescent="0.25">
      <c r="B6" t="s">
        <v>39</v>
      </c>
      <c r="C6">
        <v>700</v>
      </c>
      <c r="D6">
        <v>75</v>
      </c>
      <c r="E6">
        <v>3060000</v>
      </c>
      <c r="F6">
        <v>3620000</v>
      </c>
      <c r="G6">
        <v>369</v>
      </c>
      <c r="H6">
        <v>1520</v>
      </c>
      <c r="I6" t="s">
        <v>3</v>
      </c>
      <c r="J6" t="s">
        <v>13</v>
      </c>
      <c r="K6" t="s">
        <v>13</v>
      </c>
      <c r="L6">
        <v>22100</v>
      </c>
      <c r="M6">
        <v>9820</v>
      </c>
      <c r="N6">
        <v>5440</v>
      </c>
    </row>
    <row r="7" spans="1:14" x14ac:dyDescent="0.25">
      <c r="B7" t="s">
        <v>39</v>
      </c>
      <c r="C7">
        <v>700</v>
      </c>
      <c r="D7">
        <v>76</v>
      </c>
      <c r="E7">
        <v>1140000</v>
      </c>
      <c r="F7">
        <v>1630000</v>
      </c>
      <c r="G7">
        <v>246</v>
      </c>
      <c r="H7">
        <v>1980</v>
      </c>
      <c r="I7" t="s">
        <v>3</v>
      </c>
      <c r="J7" t="s">
        <v>13</v>
      </c>
      <c r="K7" t="s">
        <v>13</v>
      </c>
      <c r="L7">
        <v>20700</v>
      </c>
      <c r="M7">
        <v>6620</v>
      </c>
      <c r="N7">
        <v>4840</v>
      </c>
    </row>
    <row r="8" spans="1:14" x14ac:dyDescent="0.25">
      <c r="B8" t="s">
        <v>39</v>
      </c>
      <c r="C8">
        <v>700</v>
      </c>
      <c r="D8">
        <v>77</v>
      </c>
      <c r="E8">
        <v>1200000</v>
      </c>
      <c r="F8">
        <v>1810000</v>
      </c>
      <c r="G8">
        <v>246</v>
      </c>
      <c r="H8">
        <v>2490</v>
      </c>
      <c r="I8" t="s">
        <v>3</v>
      </c>
      <c r="J8" t="s">
        <v>13</v>
      </c>
      <c r="K8" t="s">
        <v>13</v>
      </c>
      <c r="L8">
        <v>19800</v>
      </c>
      <c r="M8">
        <v>7370</v>
      </c>
      <c r="N8">
        <v>5620</v>
      </c>
    </row>
    <row r="9" spans="1:14" x14ac:dyDescent="0.25">
      <c r="B9" t="s">
        <v>39</v>
      </c>
      <c r="C9">
        <v>700</v>
      </c>
      <c r="D9">
        <v>80</v>
      </c>
      <c r="E9">
        <v>2150000</v>
      </c>
      <c r="F9">
        <v>3080000</v>
      </c>
      <c r="G9">
        <v>205</v>
      </c>
      <c r="H9">
        <v>4530</v>
      </c>
      <c r="I9" t="s">
        <v>3</v>
      </c>
      <c r="J9" t="s">
        <v>13</v>
      </c>
      <c r="K9" t="s">
        <v>13</v>
      </c>
      <c r="L9">
        <v>27300</v>
      </c>
      <c r="M9">
        <v>15000</v>
      </c>
      <c r="N9">
        <v>5140</v>
      </c>
    </row>
    <row r="10" spans="1:14" x14ac:dyDescent="0.25">
      <c r="B10" t="s">
        <v>39</v>
      </c>
      <c r="C10">
        <v>700</v>
      </c>
      <c r="D10">
        <v>81</v>
      </c>
      <c r="E10">
        <v>1890000</v>
      </c>
      <c r="F10">
        <v>2740000</v>
      </c>
      <c r="G10">
        <v>205</v>
      </c>
      <c r="H10">
        <v>4160</v>
      </c>
      <c r="I10" t="s">
        <v>3</v>
      </c>
      <c r="J10" t="s">
        <v>13</v>
      </c>
      <c r="K10" t="s">
        <v>13</v>
      </c>
      <c r="L10">
        <v>30800</v>
      </c>
      <c r="M10">
        <v>13400</v>
      </c>
      <c r="N10">
        <v>9410</v>
      </c>
    </row>
    <row r="11" spans="1:14" x14ac:dyDescent="0.25">
      <c r="B11" t="s">
        <v>39</v>
      </c>
      <c r="C11">
        <v>700</v>
      </c>
      <c r="D11">
        <v>82</v>
      </c>
      <c r="E11">
        <v>-1180</v>
      </c>
      <c r="F11">
        <v>74000</v>
      </c>
      <c r="G11">
        <v>148</v>
      </c>
      <c r="H11">
        <v>508</v>
      </c>
      <c r="I11" t="s">
        <v>3</v>
      </c>
      <c r="J11" t="s">
        <v>13</v>
      </c>
      <c r="K11" t="s">
        <v>13</v>
      </c>
      <c r="L11">
        <v>533</v>
      </c>
      <c r="M11">
        <v>500</v>
      </c>
      <c r="N11">
        <v>14.6</v>
      </c>
    </row>
    <row r="12" spans="1:14" x14ac:dyDescent="0.25">
      <c r="B12" t="s">
        <v>39</v>
      </c>
      <c r="C12">
        <v>700</v>
      </c>
      <c r="D12">
        <v>83</v>
      </c>
      <c r="E12">
        <v>-1910</v>
      </c>
      <c r="F12">
        <v>93500</v>
      </c>
      <c r="G12">
        <v>192</v>
      </c>
      <c r="H12">
        <v>497</v>
      </c>
      <c r="I12" t="s">
        <v>3</v>
      </c>
      <c r="J12" t="s">
        <v>13</v>
      </c>
      <c r="K12" t="s">
        <v>13</v>
      </c>
      <c r="L12">
        <v>554</v>
      </c>
      <c r="M12">
        <v>487</v>
      </c>
      <c r="N12">
        <v>20.9</v>
      </c>
    </row>
    <row r="14" spans="1:14" x14ac:dyDescent="0.25">
      <c r="A14" s="2" t="s">
        <v>19</v>
      </c>
      <c r="B14" t="s">
        <v>39</v>
      </c>
      <c r="C14">
        <v>700</v>
      </c>
      <c r="D14">
        <v>84</v>
      </c>
      <c r="E14">
        <v>6010000</v>
      </c>
      <c r="F14">
        <v>6690000</v>
      </c>
      <c r="G14">
        <v>440</v>
      </c>
      <c r="H14">
        <v>1550</v>
      </c>
      <c r="I14" t="s">
        <v>3</v>
      </c>
      <c r="J14" t="s">
        <v>13</v>
      </c>
      <c r="K14" t="s">
        <v>13</v>
      </c>
      <c r="L14">
        <v>34100</v>
      </c>
      <c r="M14">
        <v>15200</v>
      </c>
      <c r="N14">
        <v>10500</v>
      </c>
    </row>
    <row r="15" spans="1:14" x14ac:dyDescent="0.25">
      <c r="B15" t="s">
        <v>39</v>
      </c>
      <c r="C15">
        <v>700</v>
      </c>
      <c r="D15">
        <v>85</v>
      </c>
      <c r="E15">
        <v>7340000</v>
      </c>
      <c r="F15">
        <v>8920000</v>
      </c>
      <c r="G15">
        <v>387</v>
      </c>
      <c r="H15">
        <v>4080</v>
      </c>
      <c r="I15" t="s">
        <v>3</v>
      </c>
      <c r="J15" t="s">
        <v>13</v>
      </c>
      <c r="K15" t="s">
        <v>13</v>
      </c>
      <c r="L15">
        <v>39700</v>
      </c>
      <c r="M15">
        <v>23100</v>
      </c>
      <c r="N15">
        <v>9260</v>
      </c>
    </row>
    <row r="16" spans="1:14" x14ac:dyDescent="0.25">
      <c r="B16" t="s">
        <v>39</v>
      </c>
      <c r="C16">
        <v>700</v>
      </c>
      <c r="D16">
        <v>86</v>
      </c>
      <c r="E16">
        <v>5250000</v>
      </c>
      <c r="F16">
        <v>6080000</v>
      </c>
      <c r="G16">
        <v>352</v>
      </c>
      <c r="H16">
        <v>2370</v>
      </c>
      <c r="I16" t="s">
        <v>3</v>
      </c>
      <c r="J16" t="s">
        <v>13</v>
      </c>
      <c r="K16" t="s">
        <v>13</v>
      </c>
      <c r="L16">
        <v>36000</v>
      </c>
      <c r="M16">
        <v>17300</v>
      </c>
      <c r="N16">
        <v>10800</v>
      </c>
    </row>
    <row r="17" spans="2:14" x14ac:dyDescent="0.25">
      <c r="B17" t="s">
        <v>39</v>
      </c>
      <c r="C17">
        <v>700</v>
      </c>
      <c r="D17">
        <v>87</v>
      </c>
      <c r="E17">
        <v>3450000</v>
      </c>
      <c r="F17">
        <v>4580000</v>
      </c>
      <c r="G17">
        <v>294</v>
      </c>
      <c r="H17">
        <v>3870</v>
      </c>
      <c r="I17" t="s">
        <v>3</v>
      </c>
      <c r="J17" t="s">
        <v>13</v>
      </c>
      <c r="K17" t="s">
        <v>13</v>
      </c>
      <c r="L17">
        <v>34000</v>
      </c>
      <c r="M17">
        <v>15600</v>
      </c>
      <c r="N17">
        <v>7610</v>
      </c>
    </row>
    <row r="18" spans="2:14" x14ac:dyDescent="0.25">
      <c r="B18" t="s">
        <v>39</v>
      </c>
      <c r="C18">
        <v>700</v>
      </c>
      <c r="D18">
        <v>88</v>
      </c>
      <c r="E18">
        <v>2350000</v>
      </c>
      <c r="F18">
        <v>4020000</v>
      </c>
      <c r="G18">
        <v>200</v>
      </c>
      <c r="H18">
        <v>8320</v>
      </c>
      <c r="I18" t="s">
        <v>3</v>
      </c>
      <c r="J18" t="s">
        <v>13</v>
      </c>
      <c r="K18" t="s">
        <v>13</v>
      </c>
      <c r="L18">
        <v>35400</v>
      </c>
      <c r="M18">
        <v>20100</v>
      </c>
      <c r="N18">
        <v>8170</v>
      </c>
    </row>
    <row r="19" spans="2:14" x14ac:dyDescent="0.25">
      <c r="B19" t="s">
        <v>39</v>
      </c>
      <c r="C19">
        <v>700</v>
      </c>
      <c r="D19">
        <v>89</v>
      </c>
      <c r="E19">
        <v>2290000</v>
      </c>
      <c r="F19">
        <v>3560000</v>
      </c>
      <c r="G19">
        <v>195</v>
      </c>
      <c r="H19">
        <v>6520</v>
      </c>
      <c r="I19" t="s">
        <v>3</v>
      </c>
      <c r="J19" t="s">
        <v>13</v>
      </c>
      <c r="K19" t="s">
        <v>13</v>
      </c>
      <c r="L19">
        <v>28800</v>
      </c>
      <c r="M19">
        <v>18300</v>
      </c>
      <c r="N19">
        <v>7430</v>
      </c>
    </row>
    <row r="20" spans="2:14" x14ac:dyDescent="0.25">
      <c r="B20" t="s">
        <v>39</v>
      </c>
      <c r="C20">
        <v>700</v>
      </c>
      <c r="D20">
        <v>90</v>
      </c>
      <c r="E20">
        <v>1180000</v>
      </c>
      <c r="F20">
        <v>2530000</v>
      </c>
      <c r="G20">
        <v>117</v>
      </c>
      <c r="H20">
        <v>11500</v>
      </c>
      <c r="I20" t="s">
        <v>3</v>
      </c>
      <c r="J20" t="s">
        <v>13</v>
      </c>
      <c r="K20" t="s">
        <v>13</v>
      </c>
      <c r="L20">
        <v>33500</v>
      </c>
      <c r="M20">
        <v>21600</v>
      </c>
      <c r="N20">
        <v>7300</v>
      </c>
    </row>
    <row r="21" spans="2:14" x14ac:dyDescent="0.25">
      <c r="B21" t="s">
        <v>39</v>
      </c>
      <c r="C21">
        <v>700</v>
      </c>
      <c r="D21">
        <v>91</v>
      </c>
      <c r="E21">
        <v>2830000</v>
      </c>
      <c r="F21">
        <v>3440000</v>
      </c>
      <c r="G21">
        <v>222</v>
      </c>
      <c r="H21">
        <v>2760</v>
      </c>
      <c r="I21" t="s">
        <v>3</v>
      </c>
      <c r="J21" t="s">
        <v>13</v>
      </c>
      <c r="K21" t="s">
        <v>13</v>
      </c>
      <c r="L21">
        <v>30800</v>
      </c>
      <c r="M21">
        <v>15500</v>
      </c>
      <c r="N21">
        <v>8450</v>
      </c>
    </row>
    <row r="22" spans="2:14" x14ac:dyDescent="0.25">
      <c r="B22" t="s">
        <v>39</v>
      </c>
      <c r="C22">
        <v>700</v>
      </c>
      <c r="D22">
        <v>92</v>
      </c>
      <c r="E22">
        <v>18500</v>
      </c>
      <c r="F22">
        <v>150000</v>
      </c>
      <c r="G22">
        <v>259</v>
      </c>
      <c r="H22">
        <v>507</v>
      </c>
      <c r="I22" t="s">
        <v>3</v>
      </c>
      <c r="J22" t="s">
        <v>13</v>
      </c>
      <c r="K22" t="s">
        <v>13</v>
      </c>
      <c r="L22">
        <v>1030</v>
      </c>
      <c r="M22">
        <v>579</v>
      </c>
      <c r="N22">
        <v>110</v>
      </c>
    </row>
    <row r="23" spans="2:14" x14ac:dyDescent="0.25">
      <c r="B23" t="s">
        <v>39</v>
      </c>
      <c r="C23">
        <v>700</v>
      </c>
      <c r="D23">
        <v>93</v>
      </c>
      <c r="E23">
        <v>59300</v>
      </c>
      <c r="F23">
        <v>248000</v>
      </c>
      <c r="G23">
        <v>280</v>
      </c>
      <c r="H23">
        <v>674</v>
      </c>
      <c r="I23" t="s">
        <v>3</v>
      </c>
      <c r="J23" t="s">
        <v>13</v>
      </c>
      <c r="K23" t="s">
        <v>13</v>
      </c>
      <c r="L23">
        <v>1270</v>
      </c>
      <c r="M23">
        <v>886</v>
      </c>
      <c r="N23">
        <v>138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23"/>
  <sheetViews>
    <sheetView workbookViewId="0">
      <selection activeCell="G31" sqref="G31"/>
    </sheetView>
  </sheetViews>
  <sheetFormatPr defaultRowHeight="15" x14ac:dyDescent="0.25"/>
  <cols>
    <col min="1" max="1" width="9.7109375" bestFit="1" customWidth="1"/>
  </cols>
  <sheetData>
    <row r="1" spans="1:14" x14ac:dyDescent="0.25">
      <c r="A1" t="s">
        <v>20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</row>
    <row r="2" spans="1:14" x14ac:dyDescent="0.25">
      <c r="A2" s="2" t="s">
        <v>14</v>
      </c>
      <c r="B2" t="s">
        <v>25</v>
      </c>
      <c r="C2">
        <v>700</v>
      </c>
      <c r="D2">
        <v>15</v>
      </c>
      <c r="E2">
        <v>1390000</v>
      </c>
      <c r="F2">
        <v>1950000</v>
      </c>
      <c r="G2">
        <v>440</v>
      </c>
      <c r="H2">
        <v>1280</v>
      </c>
      <c r="I2" t="s">
        <v>3</v>
      </c>
      <c r="J2" t="s">
        <v>13</v>
      </c>
      <c r="K2" t="s">
        <v>13</v>
      </c>
      <c r="L2">
        <v>14800</v>
      </c>
      <c r="M2">
        <v>4440</v>
      </c>
      <c r="N2">
        <v>3440</v>
      </c>
    </row>
    <row r="3" spans="1:14" x14ac:dyDescent="0.25">
      <c r="B3" t="s">
        <v>25</v>
      </c>
      <c r="C3">
        <v>700</v>
      </c>
      <c r="D3">
        <v>16</v>
      </c>
      <c r="E3">
        <v>549000</v>
      </c>
      <c r="F3">
        <v>1200000</v>
      </c>
      <c r="G3">
        <v>369</v>
      </c>
      <c r="H3">
        <v>1770</v>
      </c>
      <c r="I3" t="s">
        <v>3</v>
      </c>
      <c r="J3" t="s">
        <v>13</v>
      </c>
      <c r="K3" t="s">
        <v>13</v>
      </c>
      <c r="L3">
        <v>13700</v>
      </c>
      <c r="M3">
        <v>3260</v>
      </c>
      <c r="N3">
        <v>2540</v>
      </c>
    </row>
    <row r="4" spans="1:14" x14ac:dyDescent="0.25">
      <c r="B4" t="s">
        <v>25</v>
      </c>
      <c r="C4">
        <v>700</v>
      </c>
      <c r="D4">
        <v>17</v>
      </c>
      <c r="E4">
        <v>664000</v>
      </c>
      <c r="F4">
        <v>1260000</v>
      </c>
      <c r="G4">
        <v>369</v>
      </c>
      <c r="H4">
        <v>1620</v>
      </c>
      <c r="I4" t="s">
        <v>3</v>
      </c>
      <c r="J4" t="s">
        <v>13</v>
      </c>
      <c r="K4" t="s">
        <v>13</v>
      </c>
      <c r="L4">
        <v>11300</v>
      </c>
      <c r="M4">
        <v>3420</v>
      </c>
      <c r="N4">
        <v>2440</v>
      </c>
    </row>
    <row r="5" spans="1:14" x14ac:dyDescent="0.25">
      <c r="B5" t="s">
        <v>25</v>
      </c>
      <c r="C5">
        <v>700</v>
      </c>
      <c r="D5">
        <v>18</v>
      </c>
      <c r="E5">
        <v>-933000</v>
      </c>
      <c r="F5">
        <v>797000</v>
      </c>
      <c r="G5">
        <v>344</v>
      </c>
      <c r="H5">
        <v>5030</v>
      </c>
      <c r="I5" t="s">
        <v>3</v>
      </c>
      <c r="J5" t="s">
        <v>13</v>
      </c>
      <c r="K5" t="s">
        <v>13</v>
      </c>
      <c r="L5">
        <v>8560</v>
      </c>
      <c r="M5">
        <v>2320</v>
      </c>
      <c r="N5">
        <v>1500</v>
      </c>
    </row>
    <row r="6" spans="1:14" x14ac:dyDescent="0.25">
      <c r="B6" t="s">
        <v>25</v>
      </c>
      <c r="C6">
        <v>700</v>
      </c>
      <c r="D6">
        <v>19</v>
      </c>
      <c r="E6">
        <v>397000</v>
      </c>
      <c r="F6">
        <v>1050000</v>
      </c>
      <c r="G6">
        <v>222</v>
      </c>
      <c r="H6">
        <v>2940</v>
      </c>
      <c r="I6" t="s">
        <v>3</v>
      </c>
      <c r="J6" t="s">
        <v>13</v>
      </c>
      <c r="K6" t="s">
        <v>13</v>
      </c>
      <c r="L6">
        <v>13900</v>
      </c>
      <c r="M6">
        <v>4730</v>
      </c>
      <c r="N6">
        <v>3210</v>
      </c>
    </row>
    <row r="7" spans="1:14" x14ac:dyDescent="0.25">
      <c r="B7" t="s">
        <v>25</v>
      </c>
      <c r="C7">
        <v>700</v>
      </c>
      <c r="D7">
        <v>20</v>
      </c>
      <c r="E7">
        <v>42000</v>
      </c>
      <c r="F7">
        <v>318000</v>
      </c>
      <c r="G7">
        <v>205</v>
      </c>
      <c r="H7">
        <v>1340</v>
      </c>
      <c r="I7" t="s">
        <v>3</v>
      </c>
      <c r="J7" t="s">
        <v>13</v>
      </c>
      <c r="K7" t="s">
        <v>13</v>
      </c>
      <c r="L7">
        <v>3370</v>
      </c>
      <c r="M7">
        <v>1550</v>
      </c>
      <c r="N7">
        <v>593</v>
      </c>
    </row>
    <row r="8" spans="1:14" x14ac:dyDescent="0.25">
      <c r="B8" t="s">
        <v>25</v>
      </c>
      <c r="C8">
        <v>700</v>
      </c>
      <c r="D8">
        <v>21</v>
      </c>
      <c r="E8">
        <v>210000</v>
      </c>
      <c r="F8">
        <v>606000</v>
      </c>
      <c r="G8">
        <v>185</v>
      </c>
      <c r="H8">
        <v>2140</v>
      </c>
      <c r="I8" t="s">
        <v>3</v>
      </c>
      <c r="J8" t="s">
        <v>13</v>
      </c>
      <c r="K8" t="s">
        <v>13</v>
      </c>
      <c r="L8">
        <v>7020</v>
      </c>
      <c r="M8">
        <v>3280</v>
      </c>
      <c r="N8">
        <v>1280</v>
      </c>
    </row>
    <row r="9" spans="1:14" x14ac:dyDescent="0.25">
      <c r="B9" t="s">
        <v>25</v>
      </c>
      <c r="C9">
        <v>700</v>
      </c>
      <c r="D9">
        <v>22</v>
      </c>
      <c r="E9">
        <v>365000</v>
      </c>
      <c r="F9">
        <v>713000</v>
      </c>
      <c r="G9">
        <v>160</v>
      </c>
      <c r="H9">
        <v>2180</v>
      </c>
      <c r="I9" t="s">
        <v>3</v>
      </c>
      <c r="J9" t="s">
        <v>13</v>
      </c>
      <c r="K9" t="s">
        <v>13</v>
      </c>
      <c r="L9">
        <v>11600</v>
      </c>
      <c r="M9">
        <v>4460</v>
      </c>
      <c r="N9">
        <v>2170</v>
      </c>
    </row>
    <row r="10" spans="1:14" x14ac:dyDescent="0.25">
      <c r="B10" t="s">
        <v>25</v>
      </c>
      <c r="C10">
        <v>700</v>
      </c>
      <c r="D10">
        <v>23</v>
      </c>
      <c r="E10">
        <v>-2640</v>
      </c>
      <c r="F10">
        <v>58400</v>
      </c>
      <c r="G10">
        <v>112</v>
      </c>
      <c r="H10">
        <v>545</v>
      </c>
      <c r="I10" t="s">
        <v>3</v>
      </c>
      <c r="J10" t="s">
        <v>13</v>
      </c>
      <c r="K10" t="s">
        <v>13</v>
      </c>
      <c r="L10">
        <v>539</v>
      </c>
      <c r="M10">
        <v>521</v>
      </c>
      <c r="N10">
        <v>7.56</v>
      </c>
    </row>
    <row r="11" spans="1:14" x14ac:dyDescent="0.25">
      <c r="B11" t="s">
        <v>25</v>
      </c>
      <c r="C11">
        <v>700</v>
      </c>
      <c r="D11">
        <v>24</v>
      </c>
      <c r="E11">
        <v>-20600</v>
      </c>
      <c r="F11">
        <v>105000</v>
      </c>
      <c r="G11">
        <v>165</v>
      </c>
      <c r="H11">
        <v>760</v>
      </c>
      <c r="I11" t="s">
        <v>3</v>
      </c>
      <c r="J11" t="s">
        <v>13</v>
      </c>
      <c r="K11" t="s">
        <v>13</v>
      </c>
      <c r="L11">
        <v>755</v>
      </c>
      <c r="M11">
        <v>635</v>
      </c>
      <c r="N11">
        <v>48.7</v>
      </c>
    </row>
    <row r="13" spans="1:14" x14ac:dyDescent="0.25">
      <c r="A13" s="2" t="s">
        <v>19</v>
      </c>
      <c r="B13" t="s">
        <v>25</v>
      </c>
      <c r="C13">
        <v>700</v>
      </c>
      <c r="D13">
        <v>25</v>
      </c>
      <c r="E13">
        <v>1830000</v>
      </c>
      <c r="F13">
        <v>2590000</v>
      </c>
      <c r="G13">
        <v>360</v>
      </c>
      <c r="H13">
        <v>2100</v>
      </c>
      <c r="I13" t="s">
        <v>3</v>
      </c>
      <c r="J13" t="s">
        <v>13</v>
      </c>
      <c r="K13" t="s">
        <v>13</v>
      </c>
      <c r="L13">
        <v>14500</v>
      </c>
      <c r="M13">
        <v>7200</v>
      </c>
      <c r="N13">
        <v>3750</v>
      </c>
    </row>
    <row r="14" spans="1:14" x14ac:dyDescent="0.25">
      <c r="B14" t="s">
        <v>25</v>
      </c>
      <c r="C14">
        <v>700</v>
      </c>
      <c r="D14">
        <v>26</v>
      </c>
      <c r="E14">
        <v>1350000</v>
      </c>
      <c r="F14">
        <v>2000000</v>
      </c>
      <c r="G14">
        <v>336</v>
      </c>
      <c r="H14">
        <v>1940</v>
      </c>
      <c r="I14" t="s">
        <v>3</v>
      </c>
      <c r="J14" t="s">
        <v>13</v>
      </c>
      <c r="K14" t="s">
        <v>13</v>
      </c>
      <c r="L14">
        <v>15200</v>
      </c>
      <c r="M14">
        <v>5970</v>
      </c>
      <c r="N14">
        <v>3500</v>
      </c>
    </row>
    <row r="15" spans="1:14" x14ac:dyDescent="0.25">
      <c r="B15" t="s">
        <v>25</v>
      </c>
      <c r="C15">
        <v>700</v>
      </c>
      <c r="D15">
        <v>27</v>
      </c>
      <c r="E15">
        <v>2150000</v>
      </c>
      <c r="F15">
        <v>3390000</v>
      </c>
      <c r="G15">
        <v>400</v>
      </c>
      <c r="H15">
        <v>3100</v>
      </c>
      <c r="I15" t="s">
        <v>3</v>
      </c>
      <c r="J15" t="s">
        <v>13</v>
      </c>
      <c r="K15" t="s">
        <v>13</v>
      </c>
      <c r="L15">
        <v>20000</v>
      </c>
      <c r="M15">
        <v>8470</v>
      </c>
      <c r="N15">
        <v>4830</v>
      </c>
    </row>
    <row r="16" spans="1:14" x14ac:dyDescent="0.25">
      <c r="B16" t="s">
        <v>25</v>
      </c>
      <c r="C16">
        <v>700</v>
      </c>
      <c r="D16">
        <v>28</v>
      </c>
      <c r="E16">
        <v>862000</v>
      </c>
      <c r="F16">
        <v>1700000</v>
      </c>
      <c r="G16">
        <v>280</v>
      </c>
      <c r="H16">
        <v>3000</v>
      </c>
      <c r="I16" t="s">
        <v>3</v>
      </c>
      <c r="J16" t="s">
        <v>13</v>
      </c>
      <c r="K16" t="s">
        <v>13</v>
      </c>
      <c r="L16">
        <v>15700</v>
      </c>
      <c r="M16">
        <v>6080</v>
      </c>
      <c r="N16">
        <v>3700</v>
      </c>
    </row>
    <row r="17" spans="2:14" x14ac:dyDescent="0.25">
      <c r="B17" t="s">
        <v>25</v>
      </c>
      <c r="C17">
        <v>700</v>
      </c>
      <c r="D17">
        <v>29</v>
      </c>
      <c r="E17">
        <v>583000</v>
      </c>
      <c r="F17">
        <v>968000</v>
      </c>
      <c r="G17">
        <v>216</v>
      </c>
      <c r="H17">
        <v>1780</v>
      </c>
      <c r="I17" t="s">
        <v>3</v>
      </c>
      <c r="J17" t="s">
        <v>13</v>
      </c>
      <c r="K17" t="s">
        <v>13</v>
      </c>
      <c r="L17">
        <v>8860</v>
      </c>
      <c r="M17">
        <v>4480</v>
      </c>
      <c r="N17">
        <v>2020</v>
      </c>
    </row>
    <row r="18" spans="2:14" x14ac:dyDescent="0.25">
      <c r="B18" t="s">
        <v>25</v>
      </c>
      <c r="C18">
        <v>700</v>
      </c>
      <c r="D18">
        <v>30</v>
      </c>
      <c r="E18">
        <v>412000</v>
      </c>
      <c r="F18">
        <v>679000</v>
      </c>
      <c r="G18">
        <v>180</v>
      </c>
      <c r="H18">
        <v>1480</v>
      </c>
      <c r="I18" t="s">
        <v>3</v>
      </c>
      <c r="J18" t="s">
        <v>13</v>
      </c>
      <c r="K18" t="s">
        <v>13</v>
      </c>
      <c r="L18">
        <v>8360</v>
      </c>
      <c r="M18">
        <v>3770</v>
      </c>
      <c r="N18">
        <v>1700</v>
      </c>
    </row>
    <row r="19" spans="2:14" x14ac:dyDescent="0.25">
      <c r="B19" t="s">
        <v>25</v>
      </c>
      <c r="C19">
        <v>700</v>
      </c>
      <c r="D19">
        <v>31</v>
      </c>
      <c r="E19">
        <v>533000</v>
      </c>
      <c r="F19">
        <v>1180000</v>
      </c>
      <c r="G19">
        <v>216</v>
      </c>
      <c r="H19">
        <v>3000</v>
      </c>
      <c r="I19" t="s">
        <v>3</v>
      </c>
      <c r="J19" t="s">
        <v>13</v>
      </c>
      <c r="K19" t="s">
        <v>13</v>
      </c>
      <c r="L19">
        <v>10200</v>
      </c>
      <c r="M19">
        <v>5470</v>
      </c>
      <c r="N19">
        <v>2360</v>
      </c>
    </row>
    <row r="20" spans="2:14" x14ac:dyDescent="0.25">
      <c r="B20" t="s">
        <v>25</v>
      </c>
      <c r="C20">
        <v>700</v>
      </c>
      <c r="D20">
        <v>32</v>
      </c>
      <c r="E20">
        <v>-24700</v>
      </c>
      <c r="F20">
        <v>167000</v>
      </c>
      <c r="G20">
        <v>216</v>
      </c>
      <c r="H20">
        <v>890</v>
      </c>
      <c r="I20" t="s">
        <v>3</v>
      </c>
      <c r="J20" t="s">
        <v>13</v>
      </c>
      <c r="K20" t="s">
        <v>13</v>
      </c>
      <c r="L20">
        <v>1480</v>
      </c>
      <c r="M20">
        <v>775</v>
      </c>
      <c r="N20">
        <v>202</v>
      </c>
    </row>
    <row r="21" spans="2:14" x14ac:dyDescent="0.25">
      <c r="B21" t="s">
        <v>25</v>
      </c>
      <c r="C21">
        <v>700</v>
      </c>
      <c r="D21">
        <v>33</v>
      </c>
      <c r="E21">
        <v>9750</v>
      </c>
      <c r="F21">
        <v>109000</v>
      </c>
      <c r="G21">
        <v>192</v>
      </c>
      <c r="H21">
        <v>518</v>
      </c>
      <c r="I21" t="s">
        <v>3</v>
      </c>
      <c r="J21" t="s">
        <v>13</v>
      </c>
      <c r="K21" t="s">
        <v>13</v>
      </c>
      <c r="L21">
        <v>1200</v>
      </c>
      <c r="M21">
        <v>569</v>
      </c>
      <c r="N21">
        <v>117</v>
      </c>
    </row>
    <row r="22" spans="2:14" x14ac:dyDescent="0.25">
      <c r="B22" t="s">
        <v>25</v>
      </c>
      <c r="C22">
        <v>700</v>
      </c>
      <c r="D22">
        <v>34</v>
      </c>
      <c r="E22">
        <v>823</v>
      </c>
      <c r="F22">
        <v>91900</v>
      </c>
      <c r="G22">
        <v>165</v>
      </c>
      <c r="H22">
        <v>552</v>
      </c>
      <c r="I22" t="s">
        <v>3</v>
      </c>
      <c r="J22" t="s">
        <v>13</v>
      </c>
      <c r="K22" t="s">
        <v>13</v>
      </c>
      <c r="L22">
        <v>779</v>
      </c>
      <c r="M22">
        <v>557</v>
      </c>
      <c r="N22">
        <v>96.6</v>
      </c>
    </row>
    <row r="23" spans="2:14" x14ac:dyDescent="0.25">
      <c r="B23" t="s">
        <v>25</v>
      </c>
      <c r="C23">
        <v>700</v>
      </c>
      <c r="D23">
        <v>86</v>
      </c>
      <c r="E23">
        <v>-43300</v>
      </c>
      <c r="F23">
        <v>166000</v>
      </c>
      <c r="G23">
        <v>330</v>
      </c>
      <c r="H23">
        <v>633</v>
      </c>
      <c r="I23" t="s">
        <v>3</v>
      </c>
      <c r="J23" t="s">
        <v>13</v>
      </c>
      <c r="K23" t="s">
        <v>13</v>
      </c>
      <c r="L23">
        <v>755</v>
      </c>
      <c r="M23">
        <v>502</v>
      </c>
      <c r="N23">
        <v>65.7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23"/>
  <sheetViews>
    <sheetView workbookViewId="0">
      <selection activeCell="H31" sqref="H31"/>
    </sheetView>
  </sheetViews>
  <sheetFormatPr defaultRowHeight="15" x14ac:dyDescent="0.25"/>
  <cols>
    <col min="1" max="1" width="9.7109375" bestFit="1" customWidth="1"/>
  </cols>
  <sheetData>
    <row r="1" spans="1:14" x14ac:dyDescent="0.25">
      <c r="A1" s="1">
        <v>44538</v>
      </c>
    </row>
    <row r="2" spans="1:14" x14ac:dyDescent="0.25">
      <c r="A2" s="4" t="s">
        <v>20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</row>
    <row r="3" spans="1:14" x14ac:dyDescent="0.25">
      <c r="A3" s="2" t="s">
        <v>14</v>
      </c>
      <c r="B3" t="s">
        <v>24</v>
      </c>
      <c r="C3">
        <v>700</v>
      </c>
      <c r="D3">
        <v>88</v>
      </c>
      <c r="E3">
        <v>427000</v>
      </c>
      <c r="F3">
        <v>707000</v>
      </c>
      <c r="G3">
        <v>387</v>
      </c>
      <c r="H3">
        <v>723</v>
      </c>
      <c r="I3" t="s">
        <v>3</v>
      </c>
      <c r="J3" t="s">
        <v>13</v>
      </c>
      <c r="K3" t="s">
        <v>13</v>
      </c>
      <c r="L3">
        <v>4100</v>
      </c>
      <c r="M3">
        <v>1830</v>
      </c>
      <c r="N3">
        <v>873</v>
      </c>
    </row>
    <row r="4" spans="1:14" x14ac:dyDescent="0.25">
      <c r="B4" t="s">
        <v>24</v>
      </c>
      <c r="C4">
        <v>700</v>
      </c>
      <c r="D4">
        <v>89</v>
      </c>
      <c r="E4">
        <v>149000</v>
      </c>
      <c r="F4">
        <v>473000</v>
      </c>
      <c r="G4">
        <v>378</v>
      </c>
      <c r="H4">
        <v>856</v>
      </c>
      <c r="I4" t="s">
        <v>3</v>
      </c>
      <c r="J4" t="s">
        <v>13</v>
      </c>
      <c r="K4" t="s">
        <v>13</v>
      </c>
      <c r="L4">
        <v>4150</v>
      </c>
      <c r="M4">
        <v>1250</v>
      </c>
      <c r="N4">
        <v>744</v>
      </c>
    </row>
    <row r="5" spans="1:14" x14ac:dyDescent="0.25">
      <c r="B5" t="s">
        <v>24</v>
      </c>
      <c r="C5">
        <v>700</v>
      </c>
      <c r="D5">
        <v>90</v>
      </c>
      <c r="E5">
        <v>676000</v>
      </c>
      <c r="F5">
        <v>1080000</v>
      </c>
      <c r="G5">
        <v>420</v>
      </c>
      <c r="H5">
        <v>959</v>
      </c>
      <c r="I5" t="s">
        <v>3</v>
      </c>
      <c r="J5" t="s">
        <v>13</v>
      </c>
      <c r="K5" t="s">
        <v>13</v>
      </c>
      <c r="L5">
        <v>9340</v>
      </c>
      <c r="M5">
        <v>2570</v>
      </c>
      <c r="N5">
        <v>2010</v>
      </c>
    </row>
    <row r="6" spans="1:14" x14ac:dyDescent="0.25">
      <c r="B6" t="s">
        <v>24</v>
      </c>
      <c r="C6">
        <v>700</v>
      </c>
      <c r="D6">
        <v>91</v>
      </c>
      <c r="E6">
        <v>251000</v>
      </c>
      <c r="F6">
        <v>600000</v>
      </c>
      <c r="G6">
        <v>420</v>
      </c>
      <c r="H6">
        <v>832</v>
      </c>
      <c r="I6" t="s">
        <v>3</v>
      </c>
      <c r="J6" t="s">
        <v>13</v>
      </c>
      <c r="K6" t="s">
        <v>13</v>
      </c>
      <c r="L6">
        <v>3440</v>
      </c>
      <c r="M6">
        <v>1430</v>
      </c>
      <c r="N6">
        <v>700</v>
      </c>
    </row>
    <row r="7" spans="1:14" x14ac:dyDescent="0.25">
      <c r="B7" t="s">
        <v>24</v>
      </c>
      <c r="C7">
        <v>700</v>
      </c>
      <c r="D7">
        <v>92</v>
      </c>
      <c r="E7">
        <v>128000</v>
      </c>
      <c r="F7">
        <v>368000</v>
      </c>
      <c r="G7">
        <v>240</v>
      </c>
      <c r="H7">
        <v>1000</v>
      </c>
      <c r="I7" t="s">
        <v>3</v>
      </c>
      <c r="J7" t="s">
        <v>13</v>
      </c>
      <c r="K7" t="s">
        <v>13</v>
      </c>
      <c r="L7">
        <v>5160</v>
      </c>
      <c r="M7">
        <v>1530</v>
      </c>
      <c r="N7">
        <v>890</v>
      </c>
    </row>
    <row r="8" spans="1:14" x14ac:dyDescent="0.25">
      <c r="B8" t="s">
        <v>24</v>
      </c>
      <c r="C8">
        <v>700</v>
      </c>
      <c r="D8">
        <v>93</v>
      </c>
      <c r="E8">
        <v>33300</v>
      </c>
      <c r="F8">
        <v>381000</v>
      </c>
      <c r="G8">
        <v>240</v>
      </c>
      <c r="H8">
        <v>1450</v>
      </c>
      <c r="I8" t="s">
        <v>3</v>
      </c>
      <c r="J8" t="s">
        <v>13</v>
      </c>
      <c r="K8" t="s">
        <v>13</v>
      </c>
      <c r="L8">
        <v>4820</v>
      </c>
      <c r="M8">
        <v>1590</v>
      </c>
      <c r="N8">
        <v>703</v>
      </c>
    </row>
    <row r="9" spans="1:14" x14ac:dyDescent="0.25">
      <c r="B9" t="s">
        <v>24</v>
      </c>
      <c r="C9">
        <v>700</v>
      </c>
      <c r="D9">
        <v>94</v>
      </c>
      <c r="E9">
        <v>256000</v>
      </c>
      <c r="F9">
        <v>620000</v>
      </c>
      <c r="G9">
        <v>301</v>
      </c>
      <c r="H9">
        <v>1210</v>
      </c>
      <c r="I9" t="s">
        <v>3</v>
      </c>
      <c r="J9" t="s">
        <v>13</v>
      </c>
      <c r="K9" t="s">
        <v>13</v>
      </c>
      <c r="L9">
        <v>8940</v>
      </c>
      <c r="M9">
        <v>2060</v>
      </c>
      <c r="N9">
        <v>1470</v>
      </c>
    </row>
    <row r="10" spans="1:14" x14ac:dyDescent="0.25">
      <c r="B10" t="s">
        <v>24</v>
      </c>
      <c r="C10">
        <v>700</v>
      </c>
      <c r="D10">
        <v>95</v>
      </c>
      <c r="E10">
        <v>407000</v>
      </c>
      <c r="F10">
        <v>673000</v>
      </c>
      <c r="G10">
        <v>246</v>
      </c>
      <c r="H10">
        <v>1080</v>
      </c>
      <c r="I10" t="s">
        <v>3</v>
      </c>
      <c r="J10" t="s">
        <v>13</v>
      </c>
      <c r="K10" t="s">
        <v>13</v>
      </c>
      <c r="L10">
        <v>8400</v>
      </c>
      <c r="M10">
        <v>2740</v>
      </c>
      <c r="N10">
        <v>1720</v>
      </c>
    </row>
    <row r="11" spans="1:14" x14ac:dyDescent="0.25">
      <c r="B11" t="s">
        <v>24</v>
      </c>
      <c r="C11">
        <v>700</v>
      </c>
      <c r="D11">
        <v>96</v>
      </c>
      <c r="E11">
        <v>1300</v>
      </c>
      <c r="F11">
        <v>89400</v>
      </c>
      <c r="G11">
        <v>198</v>
      </c>
      <c r="H11">
        <v>445</v>
      </c>
      <c r="I11" t="s">
        <v>3</v>
      </c>
      <c r="J11" t="s">
        <v>13</v>
      </c>
      <c r="K11" t="s">
        <v>13</v>
      </c>
      <c r="L11">
        <v>569</v>
      </c>
      <c r="M11">
        <v>452</v>
      </c>
      <c r="N11">
        <v>13.5</v>
      </c>
    </row>
    <row r="12" spans="1:14" x14ac:dyDescent="0.25">
      <c r="B12" t="s">
        <v>24</v>
      </c>
      <c r="C12">
        <v>700</v>
      </c>
      <c r="D12">
        <v>97</v>
      </c>
      <c r="E12">
        <v>-7920</v>
      </c>
      <c r="F12">
        <v>95300</v>
      </c>
      <c r="G12">
        <v>186</v>
      </c>
      <c r="H12">
        <v>555</v>
      </c>
      <c r="I12" t="s">
        <v>3</v>
      </c>
      <c r="J12" t="s">
        <v>13</v>
      </c>
      <c r="K12" t="s">
        <v>13</v>
      </c>
      <c r="L12">
        <v>674</v>
      </c>
      <c r="M12">
        <v>512</v>
      </c>
      <c r="N12">
        <v>45.3</v>
      </c>
    </row>
    <row r="14" spans="1:14" x14ac:dyDescent="0.25">
      <c r="A14" s="2" t="s">
        <v>19</v>
      </c>
      <c r="B14" t="s">
        <v>24</v>
      </c>
      <c r="C14">
        <v>700</v>
      </c>
      <c r="D14">
        <v>98</v>
      </c>
      <c r="E14">
        <v>980000</v>
      </c>
      <c r="F14">
        <v>1420000</v>
      </c>
      <c r="G14">
        <v>396</v>
      </c>
      <c r="H14">
        <v>1120</v>
      </c>
      <c r="I14" t="s">
        <v>3</v>
      </c>
      <c r="J14" t="s">
        <v>13</v>
      </c>
      <c r="K14" t="s">
        <v>13</v>
      </c>
      <c r="L14">
        <v>9840</v>
      </c>
      <c r="M14">
        <v>3590</v>
      </c>
      <c r="N14">
        <v>2720</v>
      </c>
    </row>
    <row r="15" spans="1:14" x14ac:dyDescent="0.25">
      <c r="B15" t="s">
        <v>24</v>
      </c>
      <c r="C15">
        <v>700</v>
      </c>
      <c r="D15">
        <v>99</v>
      </c>
      <c r="E15">
        <v>987000</v>
      </c>
      <c r="F15">
        <v>1510000</v>
      </c>
      <c r="G15">
        <v>440</v>
      </c>
      <c r="H15">
        <v>1200</v>
      </c>
      <c r="I15" t="s">
        <v>3</v>
      </c>
      <c r="J15" t="s">
        <v>13</v>
      </c>
      <c r="K15" t="s">
        <v>13</v>
      </c>
      <c r="L15">
        <v>9370</v>
      </c>
      <c r="M15">
        <v>3440</v>
      </c>
      <c r="N15">
        <v>2610</v>
      </c>
    </row>
    <row r="16" spans="1:14" x14ac:dyDescent="0.25">
      <c r="B16" t="s">
        <v>24</v>
      </c>
      <c r="C16">
        <v>700</v>
      </c>
      <c r="D16">
        <v>100</v>
      </c>
      <c r="E16">
        <v>785000</v>
      </c>
      <c r="F16">
        <v>1200000</v>
      </c>
      <c r="G16">
        <v>369</v>
      </c>
      <c r="H16">
        <v>1110</v>
      </c>
      <c r="I16" t="s">
        <v>3</v>
      </c>
      <c r="J16" t="s">
        <v>13</v>
      </c>
      <c r="K16" t="s">
        <v>13</v>
      </c>
      <c r="L16">
        <v>9090</v>
      </c>
      <c r="M16">
        <v>3240</v>
      </c>
      <c r="N16">
        <v>2190</v>
      </c>
    </row>
    <row r="17" spans="2:14" x14ac:dyDescent="0.25">
      <c r="B17" t="s">
        <v>24</v>
      </c>
      <c r="C17">
        <v>700</v>
      </c>
      <c r="D17">
        <v>101</v>
      </c>
      <c r="E17">
        <v>988000</v>
      </c>
      <c r="F17">
        <v>1360000</v>
      </c>
      <c r="G17">
        <v>420</v>
      </c>
      <c r="H17">
        <v>875</v>
      </c>
      <c r="I17" t="s">
        <v>3</v>
      </c>
      <c r="J17" t="s">
        <v>13</v>
      </c>
      <c r="K17" t="s">
        <v>13</v>
      </c>
      <c r="L17">
        <v>9740</v>
      </c>
      <c r="M17">
        <v>3230</v>
      </c>
      <c r="N17">
        <v>2300</v>
      </c>
    </row>
    <row r="18" spans="2:14" x14ac:dyDescent="0.25">
      <c r="B18" t="s">
        <v>24</v>
      </c>
      <c r="C18">
        <v>700</v>
      </c>
      <c r="D18">
        <v>102</v>
      </c>
      <c r="E18">
        <v>-116000</v>
      </c>
      <c r="F18">
        <v>705000</v>
      </c>
      <c r="G18">
        <v>186</v>
      </c>
      <c r="H18">
        <v>4420</v>
      </c>
      <c r="I18" t="s">
        <v>3</v>
      </c>
      <c r="J18" t="s">
        <v>13</v>
      </c>
      <c r="K18" t="s">
        <v>13</v>
      </c>
      <c r="L18">
        <v>7130</v>
      </c>
      <c r="M18">
        <v>3790</v>
      </c>
      <c r="N18">
        <v>1290</v>
      </c>
    </row>
    <row r="19" spans="2:14" x14ac:dyDescent="0.25">
      <c r="B19" t="s">
        <v>24</v>
      </c>
      <c r="C19">
        <v>700</v>
      </c>
      <c r="D19">
        <v>103</v>
      </c>
      <c r="E19">
        <v>116000</v>
      </c>
      <c r="F19">
        <v>696000</v>
      </c>
      <c r="G19">
        <v>203</v>
      </c>
      <c r="H19">
        <v>2860</v>
      </c>
      <c r="I19" t="s">
        <v>3</v>
      </c>
      <c r="J19" t="s">
        <v>13</v>
      </c>
      <c r="K19" t="s">
        <v>13</v>
      </c>
      <c r="L19">
        <v>8500</v>
      </c>
      <c r="M19">
        <v>3430</v>
      </c>
      <c r="N19">
        <v>1700</v>
      </c>
    </row>
    <row r="20" spans="2:14" x14ac:dyDescent="0.25">
      <c r="B20" t="s">
        <v>24</v>
      </c>
      <c r="C20">
        <v>700</v>
      </c>
      <c r="D20">
        <v>104</v>
      </c>
      <c r="E20">
        <v>471000</v>
      </c>
      <c r="F20">
        <v>941000</v>
      </c>
      <c r="G20">
        <v>222</v>
      </c>
      <c r="H20">
        <v>2120</v>
      </c>
      <c r="I20" t="s">
        <v>3</v>
      </c>
      <c r="J20" t="s">
        <v>13</v>
      </c>
      <c r="K20" t="s">
        <v>13</v>
      </c>
      <c r="L20">
        <v>8600</v>
      </c>
      <c r="M20">
        <v>4240</v>
      </c>
      <c r="N20">
        <v>1820</v>
      </c>
    </row>
    <row r="21" spans="2:14" x14ac:dyDescent="0.25">
      <c r="B21" t="s">
        <v>24</v>
      </c>
      <c r="C21">
        <v>700</v>
      </c>
      <c r="D21">
        <v>105</v>
      </c>
      <c r="E21">
        <v>49900</v>
      </c>
      <c r="F21">
        <v>211000</v>
      </c>
      <c r="G21">
        <v>252</v>
      </c>
      <c r="H21">
        <v>638</v>
      </c>
      <c r="I21" t="s">
        <v>3</v>
      </c>
      <c r="J21" t="s">
        <v>13</v>
      </c>
      <c r="K21" t="s">
        <v>13</v>
      </c>
      <c r="L21">
        <v>2460</v>
      </c>
      <c r="M21">
        <v>836</v>
      </c>
      <c r="N21">
        <v>378</v>
      </c>
    </row>
    <row r="22" spans="2:14" x14ac:dyDescent="0.25">
      <c r="B22" t="s">
        <v>24</v>
      </c>
      <c r="C22">
        <v>700</v>
      </c>
      <c r="D22">
        <v>106</v>
      </c>
      <c r="E22">
        <v>5500</v>
      </c>
      <c r="F22">
        <v>130000</v>
      </c>
      <c r="G22">
        <v>231</v>
      </c>
      <c r="H22">
        <v>539</v>
      </c>
      <c r="I22" t="s">
        <v>3</v>
      </c>
      <c r="J22" t="s">
        <v>13</v>
      </c>
      <c r="K22" t="s">
        <v>13</v>
      </c>
      <c r="L22">
        <v>783</v>
      </c>
      <c r="M22">
        <v>563</v>
      </c>
      <c r="N22">
        <v>52.4</v>
      </c>
    </row>
    <row r="23" spans="2:14" x14ac:dyDescent="0.25">
      <c r="B23" t="s">
        <v>24</v>
      </c>
      <c r="C23">
        <v>700</v>
      </c>
      <c r="D23">
        <v>107</v>
      </c>
      <c r="E23">
        <v>14200</v>
      </c>
      <c r="F23">
        <v>117000</v>
      </c>
      <c r="G23">
        <v>170</v>
      </c>
      <c r="H23">
        <v>606</v>
      </c>
      <c r="I23" t="s">
        <v>3</v>
      </c>
      <c r="J23" t="s">
        <v>13</v>
      </c>
      <c r="K23" t="s">
        <v>13</v>
      </c>
      <c r="L23">
        <v>930</v>
      </c>
      <c r="M23">
        <v>689</v>
      </c>
      <c r="N23">
        <v>115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23"/>
  <sheetViews>
    <sheetView workbookViewId="0">
      <selection activeCell="L38" sqref="L38"/>
    </sheetView>
  </sheetViews>
  <sheetFormatPr defaultRowHeight="15" x14ac:dyDescent="0.25"/>
  <cols>
    <col min="1" max="1" width="9.7109375" bestFit="1" customWidth="1"/>
  </cols>
  <sheetData>
    <row r="1" spans="1:14" x14ac:dyDescent="0.25">
      <c r="A1" s="1">
        <v>44533</v>
      </c>
    </row>
    <row r="2" spans="1:14" x14ac:dyDescent="0.25">
      <c r="A2" t="s">
        <v>20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</row>
    <row r="3" spans="1:14" x14ac:dyDescent="0.25">
      <c r="A3" s="2" t="s">
        <v>14</v>
      </c>
      <c r="B3" t="s">
        <v>22</v>
      </c>
      <c r="C3">
        <v>700</v>
      </c>
      <c r="D3">
        <v>7</v>
      </c>
      <c r="E3">
        <v>7620000</v>
      </c>
      <c r="F3">
        <v>8860000</v>
      </c>
      <c r="G3">
        <v>684</v>
      </c>
      <c r="H3">
        <v>1810</v>
      </c>
      <c r="I3" t="s">
        <v>3</v>
      </c>
      <c r="J3" t="s">
        <v>13</v>
      </c>
      <c r="K3" t="s">
        <v>13</v>
      </c>
      <c r="L3">
        <v>33900</v>
      </c>
      <c r="M3">
        <v>13000</v>
      </c>
      <c r="N3">
        <v>9230</v>
      </c>
    </row>
    <row r="4" spans="1:14" x14ac:dyDescent="0.25">
      <c r="B4" t="s">
        <v>22</v>
      </c>
      <c r="C4">
        <v>700</v>
      </c>
      <c r="D4">
        <v>8</v>
      </c>
      <c r="E4">
        <v>9320000</v>
      </c>
      <c r="F4">
        <v>11000000</v>
      </c>
      <c r="G4">
        <v>702</v>
      </c>
      <c r="H4">
        <v>2460</v>
      </c>
      <c r="I4" t="s">
        <v>3</v>
      </c>
      <c r="J4" t="s">
        <v>13</v>
      </c>
      <c r="K4" t="s">
        <v>13</v>
      </c>
      <c r="L4">
        <v>35600</v>
      </c>
      <c r="M4">
        <v>15700</v>
      </c>
      <c r="N4">
        <v>9430</v>
      </c>
    </row>
    <row r="5" spans="1:14" x14ac:dyDescent="0.25">
      <c r="B5" t="s">
        <v>22</v>
      </c>
      <c r="C5">
        <v>700</v>
      </c>
      <c r="D5">
        <v>9</v>
      </c>
      <c r="E5">
        <v>7170000</v>
      </c>
      <c r="F5">
        <v>8600000</v>
      </c>
      <c r="G5">
        <v>663</v>
      </c>
      <c r="H5">
        <v>2160</v>
      </c>
      <c r="I5" t="s">
        <v>3</v>
      </c>
      <c r="J5" t="s">
        <v>13</v>
      </c>
      <c r="K5" t="s">
        <v>13</v>
      </c>
      <c r="L5">
        <v>33200</v>
      </c>
      <c r="M5">
        <v>13000</v>
      </c>
      <c r="N5">
        <v>7580</v>
      </c>
    </row>
    <row r="6" spans="1:14" x14ac:dyDescent="0.25">
      <c r="B6" t="s">
        <v>22</v>
      </c>
      <c r="C6">
        <v>700</v>
      </c>
      <c r="D6">
        <v>10</v>
      </c>
      <c r="E6">
        <v>5270000</v>
      </c>
      <c r="F6">
        <v>6970000</v>
      </c>
      <c r="G6">
        <v>540</v>
      </c>
      <c r="H6">
        <v>3150</v>
      </c>
      <c r="I6" t="s">
        <v>3</v>
      </c>
      <c r="J6" t="s">
        <v>13</v>
      </c>
      <c r="K6" t="s">
        <v>13</v>
      </c>
      <c r="L6">
        <v>24000</v>
      </c>
      <c r="M6">
        <v>12900</v>
      </c>
      <c r="N6">
        <v>6070</v>
      </c>
    </row>
    <row r="7" spans="1:14" x14ac:dyDescent="0.25">
      <c r="B7" t="s">
        <v>22</v>
      </c>
      <c r="C7">
        <v>700</v>
      </c>
      <c r="D7">
        <v>11</v>
      </c>
      <c r="E7">
        <v>5030000</v>
      </c>
      <c r="F7">
        <v>6210000</v>
      </c>
      <c r="G7">
        <v>429</v>
      </c>
      <c r="H7">
        <v>2750</v>
      </c>
      <c r="I7" t="s">
        <v>3</v>
      </c>
      <c r="J7" t="s">
        <v>13</v>
      </c>
      <c r="K7" t="s">
        <v>13</v>
      </c>
      <c r="L7">
        <v>30100</v>
      </c>
      <c r="M7">
        <v>14500</v>
      </c>
      <c r="N7">
        <v>6090</v>
      </c>
    </row>
    <row r="8" spans="1:14" x14ac:dyDescent="0.25">
      <c r="B8" t="s">
        <v>22</v>
      </c>
      <c r="C8">
        <v>700</v>
      </c>
      <c r="D8">
        <v>12</v>
      </c>
      <c r="E8">
        <v>3680000</v>
      </c>
      <c r="F8">
        <v>4900000</v>
      </c>
      <c r="G8">
        <v>432</v>
      </c>
      <c r="H8">
        <v>2840</v>
      </c>
      <c r="I8" t="s">
        <v>3</v>
      </c>
      <c r="J8" t="s">
        <v>13</v>
      </c>
      <c r="K8" t="s">
        <v>13</v>
      </c>
      <c r="L8">
        <v>21700</v>
      </c>
      <c r="M8">
        <v>11400</v>
      </c>
      <c r="N8">
        <v>5260</v>
      </c>
    </row>
    <row r="9" spans="1:14" x14ac:dyDescent="0.25">
      <c r="B9" t="s">
        <v>22</v>
      </c>
      <c r="C9">
        <v>700</v>
      </c>
      <c r="D9">
        <v>13</v>
      </c>
      <c r="E9">
        <v>3950000</v>
      </c>
      <c r="F9">
        <v>5220000</v>
      </c>
      <c r="G9">
        <v>420</v>
      </c>
      <c r="H9">
        <v>3020</v>
      </c>
      <c r="I9" t="s">
        <v>3</v>
      </c>
      <c r="J9" t="s">
        <v>13</v>
      </c>
      <c r="K9" t="s">
        <v>13</v>
      </c>
      <c r="L9">
        <v>22000</v>
      </c>
      <c r="M9">
        <v>12400</v>
      </c>
      <c r="N9">
        <v>5670</v>
      </c>
    </row>
    <row r="10" spans="1:14" x14ac:dyDescent="0.25">
      <c r="B10" t="s">
        <v>22</v>
      </c>
      <c r="C10">
        <v>700</v>
      </c>
      <c r="D10">
        <v>14</v>
      </c>
      <c r="E10">
        <v>2640000</v>
      </c>
      <c r="F10">
        <v>3190000</v>
      </c>
      <c r="G10">
        <v>315</v>
      </c>
      <c r="H10">
        <v>1750</v>
      </c>
      <c r="I10" t="s">
        <v>3</v>
      </c>
      <c r="J10" t="s">
        <v>13</v>
      </c>
      <c r="K10" t="s">
        <v>13</v>
      </c>
      <c r="L10">
        <v>24600</v>
      </c>
      <c r="M10">
        <v>10100</v>
      </c>
      <c r="N10">
        <v>6470</v>
      </c>
    </row>
    <row r="11" spans="1:14" x14ac:dyDescent="0.25">
      <c r="B11" t="s">
        <v>22</v>
      </c>
      <c r="C11">
        <v>700</v>
      </c>
      <c r="D11">
        <v>15</v>
      </c>
      <c r="E11">
        <v>-496</v>
      </c>
      <c r="F11">
        <v>258000</v>
      </c>
      <c r="G11">
        <v>264</v>
      </c>
      <c r="H11">
        <v>981</v>
      </c>
      <c r="I11" t="s">
        <v>3</v>
      </c>
      <c r="J11" t="s">
        <v>13</v>
      </c>
      <c r="K11" t="s">
        <v>13</v>
      </c>
      <c r="L11">
        <v>1230</v>
      </c>
      <c r="M11">
        <v>979</v>
      </c>
      <c r="N11">
        <v>53.9</v>
      </c>
    </row>
    <row r="12" spans="1:14" x14ac:dyDescent="0.25">
      <c r="B12" t="s">
        <v>22</v>
      </c>
      <c r="C12">
        <v>700</v>
      </c>
      <c r="D12">
        <v>16</v>
      </c>
      <c r="E12">
        <v>-31800</v>
      </c>
      <c r="F12">
        <v>240000</v>
      </c>
      <c r="G12">
        <v>297</v>
      </c>
      <c r="H12">
        <v>916</v>
      </c>
      <c r="I12" t="s">
        <v>3</v>
      </c>
      <c r="J12" t="s">
        <v>13</v>
      </c>
      <c r="K12" t="s">
        <v>13</v>
      </c>
      <c r="L12">
        <v>1080</v>
      </c>
      <c r="M12">
        <v>809</v>
      </c>
      <c r="N12">
        <v>72.400000000000006</v>
      </c>
    </row>
    <row r="13" spans="1:14" x14ac:dyDescent="0.25">
      <c r="A13" s="2"/>
    </row>
    <row r="14" spans="1:14" x14ac:dyDescent="0.25">
      <c r="A14" s="2" t="s">
        <v>19</v>
      </c>
      <c r="B14" t="s">
        <v>22</v>
      </c>
      <c r="C14">
        <v>700</v>
      </c>
      <c r="D14">
        <v>17</v>
      </c>
      <c r="E14">
        <v>2010000</v>
      </c>
      <c r="F14">
        <v>2490000</v>
      </c>
      <c r="G14">
        <v>555</v>
      </c>
      <c r="H14">
        <v>869</v>
      </c>
      <c r="I14" t="s">
        <v>3</v>
      </c>
      <c r="J14" t="s">
        <v>13</v>
      </c>
      <c r="K14" t="s">
        <v>13</v>
      </c>
      <c r="L14">
        <v>9810</v>
      </c>
      <c r="M14">
        <v>4480</v>
      </c>
      <c r="N14">
        <v>2490</v>
      </c>
    </row>
    <row r="15" spans="1:14" x14ac:dyDescent="0.25">
      <c r="B15" t="s">
        <v>22</v>
      </c>
      <c r="C15">
        <v>700</v>
      </c>
      <c r="D15">
        <v>18</v>
      </c>
      <c r="E15">
        <v>1780000</v>
      </c>
      <c r="F15">
        <v>2170000</v>
      </c>
      <c r="G15">
        <v>407</v>
      </c>
      <c r="H15">
        <v>952</v>
      </c>
      <c r="I15" t="s">
        <v>3</v>
      </c>
      <c r="J15" t="s">
        <v>13</v>
      </c>
      <c r="K15" t="s">
        <v>13</v>
      </c>
      <c r="L15">
        <v>12800</v>
      </c>
      <c r="M15">
        <v>5340</v>
      </c>
      <c r="N15">
        <v>3540</v>
      </c>
    </row>
    <row r="16" spans="1:14" x14ac:dyDescent="0.25">
      <c r="B16" t="s">
        <v>22</v>
      </c>
      <c r="C16">
        <v>700</v>
      </c>
      <c r="D16">
        <v>19</v>
      </c>
      <c r="E16">
        <v>1170000</v>
      </c>
      <c r="F16">
        <v>1600000</v>
      </c>
      <c r="G16">
        <v>444</v>
      </c>
      <c r="H16">
        <v>961</v>
      </c>
      <c r="I16" t="s">
        <v>3</v>
      </c>
      <c r="J16" t="s">
        <v>13</v>
      </c>
      <c r="K16" t="s">
        <v>13</v>
      </c>
      <c r="L16">
        <v>8610</v>
      </c>
      <c r="M16">
        <v>3600</v>
      </c>
      <c r="N16">
        <v>1800</v>
      </c>
    </row>
    <row r="17" spans="2:14" x14ac:dyDescent="0.25">
      <c r="B17" t="s">
        <v>22</v>
      </c>
      <c r="C17">
        <v>700</v>
      </c>
      <c r="D17">
        <v>20</v>
      </c>
      <c r="E17">
        <v>720000</v>
      </c>
      <c r="F17">
        <v>1070000</v>
      </c>
      <c r="G17">
        <v>481</v>
      </c>
      <c r="H17">
        <v>722</v>
      </c>
      <c r="I17" t="s">
        <v>3</v>
      </c>
      <c r="J17" t="s">
        <v>13</v>
      </c>
      <c r="K17" t="s">
        <v>13</v>
      </c>
      <c r="L17">
        <v>4240</v>
      </c>
      <c r="M17">
        <v>2220</v>
      </c>
      <c r="N17">
        <v>976</v>
      </c>
    </row>
    <row r="18" spans="2:14" x14ac:dyDescent="0.25">
      <c r="B18" t="s">
        <v>22</v>
      </c>
      <c r="C18">
        <v>700</v>
      </c>
      <c r="D18">
        <v>21</v>
      </c>
      <c r="E18">
        <v>1200000</v>
      </c>
      <c r="F18">
        <v>1610000</v>
      </c>
      <c r="G18">
        <v>456</v>
      </c>
      <c r="H18">
        <v>881</v>
      </c>
      <c r="I18" t="s">
        <v>3</v>
      </c>
      <c r="J18" t="s">
        <v>13</v>
      </c>
      <c r="K18" t="s">
        <v>13</v>
      </c>
      <c r="L18">
        <v>9540</v>
      </c>
      <c r="M18">
        <v>3520</v>
      </c>
      <c r="N18">
        <v>2180</v>
      </c>
    </row>
    <row r="19" spans="2:14" x14ac:dyDescent="0.25">
      <c r="B19" t="s">
        <v>22</v>
      </c>
      <c r="C19">
        <v>700</v>
      </c>
      <c r="D19">
        <v>22</v>
      </c>
      <c r="E19">
        <v>1630000</v>
      </c>
      <c r="F19">
        <v>2040000</v>
      </c>
      <c r="G19">
        <v>451</v>
      </c>
      <c r="H19">
        <v>920</v>
      </c>
      <c r="I19" t="s">
        <v>3</v>
      </c>
      <c r="J19" t="s">
        <v>13</v>
      </c>
      <c r="K19" t="s">
        <v>13</v>
      </c>
      <c r="L19">
        <v>14900</v>
      </c>
      <c r="M19">
        <v>4530</v>
      </c>
      <c r="N19">
        <v>3560</v>
      </c>
    </row>
    <row r="20" spans="2:14" x14ac:dyDescent="0.25">
      <c r="B20" t="s">
        <v>22</v>
      </c>
      <c r="C20">
        <v>700</v>
      </c>
      <c r="D20">
        <v>23</v>
      </c>
      <c r="E20">
        <v>1270000</v>
      </c>
      <c r="F20">
        <v>1710000</v>
      </c>
      <c r="G20">
        <v>440</v>
      </c>
      <c r="H20">
        <v>1000</v>
      </c>
      <c r="I20" t="s">
        <v>3</v>
      </c>
      <c r="J20" t="s">
        <v>13</v>
      </c>
      <c r="K20" t="s">
        <v>13</v>
      </c>
      <c r="L20">
        <v>8800</v>
      </c>
      <c r="M20">
        <v>3890</v>
      </c>
      <c r="N20">
        <v>2020</v>
      </c>
    </row>
    <row r="21" spans="2:14" x14ac:dyDescent="0.25">
      <c r="B21" t="s">
        <v>22</v>
      </c>
      <c r="C21">
        <v>700</v>
      </c>
      <c r="D21">
        <v>24</v>
      </c>
      <c r="E21">
        <v>2280000</v>
      </c>
      <c r="F21">
        <v>2900000</v>
      </c>
      <c r="G21">
        <v>480</v>
      </c>
      <c r="H21">
        <v>1300</v>
      </c>
      <c r="I21" t="s">
        <v>3</v>
      </c>
      <c r="J21" t="s">
        <v>13</v>
      </c>
      <c r="K21" t="s">
        <v>13</v>
      </c>
      <c r="L21">
        <v>19400</v>
      </c>
      <c r="M21">
        <v>6040</v>
      </c>
      <c r="N21">
        <v>3950</v>
      </c>
    </row>
    <row r="22" spans="2:14" x14ac:dyDescent="0.25">
      <c r="B22" t="s">
        <v>22</v>
      </c>
      <c r="C22">
        <v>700</v>
      </c>
      <c r="D22">
        <v>25</v>
      </c>
      <c r="E22">
        <v>14900</v>
      </c>
      <c r="F22">
        <v>235000</v>
      </c>
      <c r="G22">
        <v>279</v>
      </c>
      <c r="H22">
        <v>790</v>
      </c>
      <c r="I22" t="s">
        <v>3</v>
      </c>
      <c r="J22" t="s">
        <v>13</v>
      </c>
      <c r="K22" t="s">
        <v>13</v>
      </c>
      <c r="L22">
        <v>1220</v>
      </c>
      <c r="M22">
        <v>843</v>
      </c>
      <c r="N22">
        <v>77.400000000000006</v>
      </c>
    </row>
    <row r="23" spans="2:14" x14ac:dyDescent="0.25">
      <c r="B23" t="s">
        <v>22</v>
      </c>
      <c r="C23">
        <v>700</v>
      </c>
      <c r="D23">
        <v>26</v>
      </c>
      <c r="E23">
        <v>-1340</v>
      </c>
      <c r="F23">
        <v>272000</v>
      </c>
      <c r="G23">
        <v>429</v>
      </c>
      <c r="H23">
        <v>638</v>
      </c>
      <c r="I23" t="s">
        <v>3</v>
      </c>
      <c r="J23" t="s">
        <v>13</v>
      </c>
      <c r="K23" t="s">
        <v>13</v>
      </c>
      <c r="L23">
        <v>961</v>
      </c>
      <c r="M23">
        <v>635</v>
      </c>
      <c r="N23">
        <v>66.599999999999994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B4768-1072-4D52-943F-09CA04DA487E}">
  <dimension ref="A1:N23"/>
  <sheetViews>
    <sheetView workbookViewId="0">
      <selection activeCell="E29" sqref="E29"/>
    </sheetView>
  </sheetViews>
  <sheetFormatPr defaultRowHeight="15" x14ac:dyDescent="0.25"/>
  <cols>
    <col min="1" max="1" width="11" customWidth="1"/>
  </cols>
  <sheetData>
    <row r="1" spans="1:14" x14ac:dyDescent="0.25">
      <c r="A1" s="1">
        <v>44546</v>
      </c>
    </row>
    <row r="2" spans="1:14" x14ac:dyDescent="0.25">
      <c r="A2" t="s">
        <v>15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</row>
    <row r="3" spans="1:14" x14ac:dyDescent="0.25">
      <c r="B3" t="s">
        <v>25</v>
      </c>
      <c r="C3">
        <v>700</v>
      </c>
      <c r="D3">
        <v>47</v>
      </c>
      <c r="E3">
        <v>474000</v>
      </c>
      <c r="F3">
        <v>1080000</v>
      </c>
      <c r="G3">
        <v>945</v>
      </c>
      <c r="H3">
        <v>640</v>
      </c>
      <c r="I3" t="s">
        <v>3</v>
      </c>
      <c r="J3" t="s">
        <v>13</v>
      </c>
      <c r="K3" t="s">
        <v>13</v>
      </c>
      <c r="L3">
        <v>1660</v>
      </c>
      <c r="M3">
        <v>1140</v>
      </c>
      <c r="N3">
        <v>270</v>
      </c>
    </row>
    <row r="4" spans="1:14" x14ac:dyDescent="0.25">
      <c r="B4" t="s">
        <v>25</v>
      </c>
      <c r="C4">
        <v>700</v>
      </c>
      <c r="D4">
        <v>48</v>
      </c>
      <c r="E4">
        <v>344000</v>
      </c>
      <c r="F4">
        <v>892000</v>
      </c>
      <c r="G4">
        <v>946</v>
      </c>
      <c r="H4">
        <v>579</v>
      </c>
      <c r="I4" t="s">
        <v>3</v>
      </c>
      <c r="J4" t="s">
        <v>13</v>
      </c>
      <c r="K4" t="s">
        <v>13</v>
      </c>
      <c r="L4">
        <v>1690</v>
      </c>
      <c r="M4">
        <v>943</v>
      </c>
      <c r="N4">
        <v>243</v>
      </c>
    </row>
    <row r="5" spans="1:14" x14ac:dyDescent="0.25">
      <c r="B5" t="s">
        <v>25</v>
      </c>
      <c r="C5">
        <v>700</v>
      </c>
      <c r="D5">
        <v>49</v>
      </c>
      <c r="E5">
        <v>151000</v>
      </c>
      <c r="F5">
        <v>634000</v>
      </c>
      <c r="G5">
        <v>882</v>
      </c>
      <c r="H5">
        <v>548</v>
      </c>
      <c r="I5" t="s">
        <v>3</v>
      </c>
      <c r="J5" t="s">
        <v>13</v>
      </c>
      <c r="K5" t="s">
        <v>13</v>
      </c>
      <c r="L5">
        <v>919</v>
      </c>
      <c r="M5">
        <v>719</v>
      </c>
      <c r="N5">
        <v>89.6</v>
      </c>
    </row>
    <row r="6" spans="1:14" x14ac:dyDescent="0.25">
      <c r="B6" t="s">
        <v>25</v>
      </c>
      <c r="C6">
        <v>700</v>
      </c>
      <c r="D6">
        <v>50</v>
      </c>
      <c r="E6">
        <v>62200</v>
      </c>
      <c r="F6">
        <v>608000</v>
      </c>
      <c r="G6">
        <v>1035</v>
      </c>
      <c r="H6">
        <v>527</v>
      </c>
      <c r="I6" t="s">
        <v>3</v>
      </c>
      <c r="J6" t="s">
        <v>13</v>
      </c>
      <c r="K6" t="s">
        <v>13</v>
      </c>
      <c r="L6">
        <v>892</v>
      </c>
      <c r="M6">
        <v>587</v>
      </c>
      <c r="N6">
        <v>52.3</v>
      </c>
    </row>
    <row r="7" spans="1:14" x14ac:dyDescent="0.25">
      <c r="B7" t="s">
        <v>25</v>
      </c>
      <c r="C7">
        <v>700</v>
      </c>
      <c r="D7">
        <v>51</v>
      </c>
      <c r="E7">
        <v>100000</v>
      </c>
      <c r="F7">
        <v>415000</v>
      </c>
      <c r="G7">
        <v>480</v>
      </c>
      <c r="H7">
        <v>655</v>
      </c>
      <c r="I7" t="s">
        <v>3</v>
      </c>
      <c r="J7" t="s">
        <v>13</v>
      </c>
      <c r="K7" t="s">
        <v>13</v>
      </c>
      <c r="L7">
        <v>1270</v>
      </c>
      <c r="M7">
        <v>864</v>
      </c>
      <c r="N7">
        <v>155</v>
      </c>
    </row>
    <row r="8" spans="1:14" x14ac:dyDescent="0.25">
      <c r="B8" t="s">
        <v>25</v>
      </c>
      <c r="C8">
        <v>700</v>
      </c>
      <c r="D8">
        <v>52</v>
      </c>
      <c r="E8">
        <v>44400</v>
      </c>
      <c r="F8">
        <v>365000</v>
      </c>
      <c r="G8">
        <v>533</v>
      </c>
      <c r="H8">
        <v>602</v>
      </c>
      <c r="I8" t="s">
        <v>3</v>
      </c>
      <c r="J8" t="s">
        <v>13</v>
      </c>
      <c r="K8" t="s">
        <v>13</v>
      </c>
      <c r="L8">
        <v>842</v>
      </c>
      <c r="M8">
        <v>685</v>
      </c>
      <c r="N8">
        <v>67.599999999999994</v>
      </c>
    </row>
    <row r="9" spans="1:14" x14ac:dyDescent="0.25">
      <c r="B9" t="s">
        <v>25</v>
      </c>
      <c r="C9">
        <v>700</v>
      </c>
      <c r="D9">
        <v>53</v>
      </c>
      <c r="E9">
        <v>103000</v>
      </c>
      <c r="F9">
        <v>448000</v>
      </c>
      <c r="G9">
        <v>516</v>
      </c>
      <c r="H9">
        <v>668</v>
      </c>
      <c r="I9" t="s">
        <v>3</v>
      </c>
      <c r="J9" t="s">
        <v>13</v>
      </c>
      <c r="K9" t="s">
        <v>13</v>
      </c>
      <c r="L9">
        <v>1280</v>
      </c>
      <c r="M9">
        <v>868</v>
      </c>
      <c r="N9">
        <v>156</v>
      </c>
    </row>
    <row r="10" spans="1:14" x14ac:dyDescent="0.25">
      <c r="B10" t="s">
        <v>25</v>
      </c>
      <c r="C10">
        <v>700</v>
      </c>
      <c r="D10">
        <v>54</v>
      </c>
      <c r="E10">
        <v>1960</v>
      </c>
      <c r="F10">
        <v>276000</v>
      </c>
      <c r="G10">
        <v>410</v>
      </c>
      <c r="H10">
        <v>669</v>
      </c>
      <c r="I10" t="s">
        <v>3</v>
      </c>
      <c r="J10" t="s">
        <v>13</v>
      </c>
      <c r="K10" t="s">
        <v>13</v>
      </c>
      <c r="L10">
        <v>951</v>
      </c>
      <c r="M10">
        <v>674</v>
      </c>
      <c r="N10">
        <v>41.2</v>
      </c>
    </row>
    <row r="11" spans="1:14" x14ac:dyDescent="0.25">
      <c r="B11" t="s">
        <v>25</v>
      </c>
      <c r="C11">
        <v>700</v>
      </c>
      <c r="D11">
        <v>55</v>
      </c>
      <c r="E11">
        <v>1300</v>
      </c>
      <c r="F11">
        <v>282000</v>
      </c>
      <c r="G11">
        <v>550</v>
      </c>
      <c r="H11">
        <v>510</v>
      </c>
      <c r="I11" t="s">
        <v>3</v>
      </c>
      <c r="J11" t="s">
        <v>13</v>
      </c>
      <c r="K11" t="s">
        <v>13</v>
      </c>
      <c r="L11">
        <v>629</v>
      </c>
      <c r="M11">
        <v>512</v>
      </c>
      <c r="N11">
        <v>26.8</v>
      </c>
    </row>
    <row r="12" spans="1:14" x14ac:dyDescent="0.25">
      <c r="B12" t="s">
        <v>25</v>
      </c>
      <c r="C12">
        <v>700</v>
      </c>
      <c r="D12">
        <v>56</v>
      </c>
      <c r="E12">
        <v>-6280</v>
      </c>
      <c r="F12">
        <v>179000</v>
      </c>
      <c r="G12">
        <v>342</v>
      </c>
      <c r="H12">
        <v>543</v>
      </c>
      <c r="I12" t="s">
        <v>3</v>
      </c>
      <c r="J12" t="s">
        <v>13</v>
      </c>
      <c r="K12" t="s">
        <v>13</v>
      </c>
      <c r="L12">
        <v>585</v>
      </c>
      <c r="M12">
        <v>525</v>
      </c>
      <c r="N12">
        <v>12.1</v>
      </c>
    </row>
    <row r="14" spans="1:14" x14ac:dyDescent="0.25">
      <c r="A14" t="s">
        <v>18</v>
      </c>
      <c r="B14" t="s">
        <v>25</v>
      </c>
      <c r="C14">
        <v>700</v>
      </c>
      <c r="D14">
        <v>57</v>
      </c>
      <c r="E14">
        <v>212000</v>
      </c>
      <c r="F14">
        <v>669000</v>
      </c>
      <c r="G14">
        <v>874</v>
      </c>
      <c r="H14">
        <v>523</v>
      </c>
      <c r="I14" t="s">
        <v>3</v>
      </c>
      <c r="J14" t="s">
        <v>13</v>
      </c>
      <c r="K14" t="s">
        <v>13</v>
      </c>
      <c r="L14">
        <v>1100</v>
      </c>
      <c r="M14">
        <v>765</v>
      </c>
      <c r="N14">
        <v>154</v>
      </c>
    </row>
    <row r="15" spans="1:14" x14ac:dyDescent="0.25">
      <c r="B15" t="s">
        <v>25</v>
      </c>
      <c r="C15">
        <v>700</v>
      </c>
      <c r="D15">
        <v>58</v>
      </c>
      <c r="E15">
        <v>115000</v>
      </c>
      <c r="F15">
        <v>488000</v>
      </c>
      <c r="G15">
        <v>792</v>
      </c>
      <c r="H15">
        <v>471</v>
      </c>
      <c r="I15" t="s">
        <v>3</v>
      </c>
      <c r="J15" t="s">
        <v>13</v>
      </c>
      <c r="K15" t="s">
        <v>13</v>
      </c>
      <c r="L15">
        <v>888</v>
      </c>
      <c r="M15">
        <v>617</v>
      </c>
      <c r="N15">
        <v>82.4</v>
      </c>
    </row>
    <row r="16" spans="1:14" x14ac:dyDescent="0.25">
      <c r="B16" t="s">
        <v>25</v>
      </c>
      <c r="C16">
        <v>700</v>
      </c>
      <c r="D16">
        <v>59</v>
      </c>
      <c r="E16">
        <v>294000</v>
      </c>
      <c r="F16">
        <v>783000</v>
      </c>
      <c r="G16">
        <v>924</v>
      </c>
      <c r="H16">
        <v>529</v>
      </c>
      <c r="I16" t="s">
        <v>3</v>
      </c>
      <c r="J16" t="s">
        <v>13</v>
      </c>
      <c r="K16" t="s">
        <v>13</v>
      </c>
      <c r="L16">
        <v>1820</v>
      </c>
      <c r="M16">
        <v>847</v>
      </c>
      <c r="N16">
        <v>311</v>
      </c>
    </row>
    <row r="17" spans="2:14" x14ac:dyDescent="0.25">
      <c r="B17" t="s">
        <v>25</v>
      </c>
      <c r="C17">
        <v>700</v>
      </c>
      <c r="D17">
        <v>60</v>
      </c>
      <c r="E17">
        <v>306000</v>
      </c>
      <c r="F17">
        <v>746000</v>
      </c>
      <c r="G17">
        <v>779</v>
      </c>
      <c r="H17">
        <v>565</v>
      </c>
      <c r="I17" t="s">
        <v>3</v>
      </c>
      <c r="J17" t="s">
        <v>13</v>
      </c>
      <c r="K17" t="s">
        <v>13</v>
      </c>
      <c r="L17">
        <v>1820</v>
      </c>
      <c r="M17">
        <v>958</v>
      </c>
      <c r="N17">
        <v>310</v>
      </c>
    </row>
    <row r="18" spans="2:14" x14ac:dyDescent="0.25">
      <c r="B18" t="s">
        <v>25</v>
      </c>
      <c r="C18">
        <v>700</v>
      </c>
      <c r="D18">
        <v>61</v>
      </c>
      <c r="E18">
        <v>94600</v>
      </c>
      <c r="F18">
        <v>395000</v>
      </c>
      <c r="G18">
        <v>520</v>
      </c>
      <c r="H18">
        <v>577</v>
      </c>
      <c r="I18" t="s">
        <v>3</v>
      </c>
      <c r="J18" t="s">
        <v>13</v>
      </c>
      <c r="K18" t="s">
        <v>13</v>
      </c>
      <c r="L18">
        <v>951</v>
      </c>
      <c r="M18">
        <v>759</v>
      </c>
      <c r="N18">
        <v>109</v>
      </c>
    </row>
    <row r="19" spans="2:14" x14ac:dyDescent="0.25">
      <c r="B19" t="s">
        <v>25</v>
      </c>
      <c r="C19">
        <v>700</v>
      </c>
      <c r="D19">
        <v>62</v>
      </c>
      <c r="E19">
        <v>22200</v>
      </c>
      <c r="F19">
        <v>240000</v>
      </c>
      <c r="G19">
        <v>440</v>
      </c>
      <c r="H19">
        <v>495</v>
      </c>
      <c r="I19" t="s">
        <v>3</v>
      </c>
      <c r="J19" t="s">
        <v>13</v>
      </c>
      <c r="K19" t="s">
        <v>13</v>
      </c>
      <c r="L19">
        <v>1340</v>
      </c>
      <c r="M19">
        <v>546</v>
      </c>
      <c r="N19">
        <v>86.7</v>
      </c>
    </row>
    <row r="20" spans="2:14" x14ac:dyDescent="0.25">
      <c r="B20" t="s">
        <v>25</v>
      </c>
      <c r="C20">
        <v>700</v>
      </c>
      <c r="D20">
        <v>63</v>
      </c>
      <c r="E20">
        <v>67000</v>
      </c>
      <c r="F20">
        <v>271000</v>
      </c>
      <c r="G20">
        <v>369</v>
      </c>
      <c r="H20">
        <v>552</v>
      </c>
      <c r="I20" t="s">
        <v>3</v>
      </c>
      <c r="J20" t="s">
        <v>13</v>
      </c>
      <c r="K20" t="s">
        <v>13</v>
      </c>
      <c r="L20">
        <v>980</v>
      </c>
      <c r="M20">
        <v>733</v>
      </c>
      <c r="N20">
        <v>125</v>
      </c>
    </row>
    <row r="21" spans="2:14" x14ac:dyDescent="0.25">
      <c r="B21" t="s">
        <v>25</v>
      </c>
      <c r="C21">
        <v>700</v>
      </c>
      <c r="D21">
        <v>64</v>
      </c>
      <c r="E21">
        <v>90700</v>
      </c>
      <c r="F21">
        <v>339000</v>
      </c>
      <c r="G21">
        <v>420</v>
      </c>
      <c r="H21">
        <v>592</v>
      </c>
      <c r="I21" t="s">
        <v>3</v>
      </c>
      <c r="J21" t="s">
        <v>13</v>
      </c>
      <c r="K21" t="s">
        <v>13</v>
      </c>
      <c r="L21">
        <v>1270</v>
      </c>
      <c r="M21">
        <v>808</v>
      </c>
      <c r="N21">
        <v>167</v>
      </c>
    </row>
    <row r="22" spans="2:14" x14ac:dyDescent="0.25">
      <c r="B22" t="s">
        <v>25</v>
      </c>
      <c r="C22">
        <v>700</v>
      </c>
      <c r="D22">
        <v>65</v>
      </c>
      <c r="E22">
        <v>1520</v>
      </c>
      <c r="F22">
        <v>240000</v>
      </c>
      <c r="G22">
        <v>528</v>
      </c>
      <c r="H22">
        <v>451</v>
      </c>
      <c r="I22" t="s">
        <v>3</v>
      </c>
      <c r="J22" t="s">
        <v>13</v>
      </c>
      <c r="K22" t="s">
        <v>13</v>
      </c>
      <c r="L22">
        <v>758</v>
      </c>
      <c r="M22">
        <v>454</v>
      </c>
      <c r="N22">
        <v>36.200000000000003</v>
      </c>
    </row>
    <row r="23" spans="2:14" x14ac:dyDescent="0.25">
      <c r="B23" t="s">
        <v>25</v>
      </c>
      <c r="C23">
        <v>700</v>
      </c>
      <c r="D23">
        <v>66</v>
      </c>
      <c r="E23">
        <v>2060</v>
      </c>
      <c r="F23">
        <v>171000</v>
      </c>
      <c r="G23">
        <v>350</v>
      </c>
      <c r="H23">
        <v>482</v>
      </c>
      <c r="I23" t="s">
        <v>3</v>
      </c>
      <c r="J23" t="s">
        <v>13</v>
      </c>
      <c r="K23" t="s">
        <v>13</v>
      </c>
      <c r="L23">
        <v>772</v>
      </c>
      <c r="M23">
        <v>488</v>
      </c>
      <c r="N23">
        <v>58.3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23"/>
  <sheetViews>
    <sheetView workbookViewId="0">
      <selection activeCell="B2" sqref="B2:N23"/>
    </sheetView>
  </sheetViews>
  <sheetFormatPr defaultRowHeight="15" x14ac:dyDescent="0.25"/>
  <cols>
    <col min="1" max="1" width="11" customWidth="1"/>
  </cols>
  <sheetData>
    <row r="1" spans="1:14" x14ac:dyDescent="0.25">
      <c r="A1" s="1">
        <v>44539</v>
      </c>
    </row>
    <row r="2" spans="1:14" x14ac:dyDescent="0.25">
      <c r="A2" t="s">
        <v>15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</row>
    <row r="3" spans="1:14" x14ac:dyDescent="0.25">
      <c r="B3" t="s">
        <v>25</v>
      </c>
      <c r="C3">
        <v>700</v>
      </c>
      <c r="D3">
        <v>35</v>
      </c>
      <c r="E3">
        <v>209000</v>
      </c>
      <c r="F3">
        <v>742000</v>
      </c>
      <c r="G3">
        <v>602</v>
      </c>
      <c r="H3">
        <v>886</v>
      </c>
      <c r="I3" t="s">
        <v>3</v>
      </c>
      <c r="J3" t="s">
        <v>13</v>
      </c>
      <c r="K3" t="s">
        <v>13</v>
      </c>
      <c r="L3">
        <v>1660</v>
      </c>
      <c r="M3">
        <v>1230</v>
      </c>
      <c r="N3">
        <v>224</v>
      </c>
    </row>
    <row r="4" spans="1:14" x14ac:dyDescent="0.25">
      <c r="B4" t="s">
        <v>25</v>
      </c>
      <c r="C4">
        <v>700</v>
      </c>
      <c r="D4">
        <v>36</v>
      </c>
      <c r="E4">
        <v>130000</v>
      </c>
      <c r="F4">
        <v>550000</v>
      </c>
      <c r="G4">
        <v>516</v>
      </c>
      <c r="H4">
        <v>815</v>
      </c>
      <c r="I4" t="s">
        <v>3</v>
      </c>
      <c r="J4" t="s">
        <v>13</v>
      </c>
      <c r="K4" t="s">
        <v>13</v>
      </c>
      <c r="L4">
        <v>1690</v>
      </c>
      <c r="M4">
        <v>1070</v>
      </c>
      <c r="N4">
        <v>208</v>
      </c>
    </row>
    <row r="5" spans="1:14" x14ac:dyDescent="0.25">
      <c r="B5" t="s">
        <v>25</v>
      </c>
      <c r="C5">
        <v>700</v>
      </c>
      <c r="D5">
        <v>37</v>
      </c>
      <c r="E5">
        <v>40500</v>
      </c>
      <c r="F5">
        <v>362000</v>
      </c>
      <c r="G5">
        <v>468</v>
      </c>
      <c r="H5">
        <v>686</v>
      </c>
      <c r="I5" t="s">
        <v>3</v>
      </c>
      <c r="J5" t="s">
        <v>13</v>
      </c>
      <c r="K5" t="s">
        <v>13</v>
      </c>
      <c r="L5">
        <v>919</v>
      </c>
      <c r="M5">
        <v>772</v>
      </c>
      <c r="N5">
        <v>68.3</v>
      </c>
    </row>
    <row r="6" spans="1:14" x14ac:dyDescent="0.25">
      <c r="B6" t="s">
        <v>25</v>
      </c>
      <c r="C6">
        <v>700</v>
      </c>
      <c r="D6">
        <v>38</v>
      </c>
      <c r="E6">
        <v>8250</v>
      </c>
      <c r="F6">
        <v>345000</v>
      </c>
      <c r="G6">
        <v>588</v>
      </c>
      <c r="H6">
        <v>573</v>
      </c>
      <c r="I6" t="s">
        <v>3</v>
      </c>
      <c r="J6" t="s">
        <v>13</v>
      </c>
      <c r="K6" t="s">
        <v>13</v>
      </c>
      <c r="L6">
        <v>808</v>
      </c>
      <c r="M6">
        <v>587</v>
      </c>
      <c r="N6">
        <v>35.799999999999997</v>
      </c>
    </row>
    <row r="7" spans="1:14" x14ac:dyDescent="0.25">
      <c r="B7" t="s">
        <v>25</v>
      </c>
      <c r="C7">
        <v>700</v>
      </c>
      <c r="D7">
        <v>39</v>
      </c>
      <c r="E7">
        <v>75900</v>
      </c>
      <c r="F7">
        <v>301000</v>
      </c>
      <c r="G7">
        <v>320</v>
      </c>
      <c r="H7">
        <v>705</v>
      </c>
      <c r="I7" t="s">
        <v>3</v>
      </c>
      <c r="J7" t="s">
        <v>13</v>
      </c>
      <c r="K7" t="s">
        <v>13</v>
      </c>
      <c r="L7">
        <v>1270</v>
      </c>
      <c r="M7">
        <v>942</v>
      </c>
      <c r="N7">
        <v>125</v>
      </c>
    </row>
    <row r="8" spans="1:14" x14ac:dyDescent="0.25">
      <c r="B8" t="s">
        <v>25</v>
      </c>
      <c r="C8">
        <v>700</v>
      </c>
      <c r="D8">
        <v>40</v>
      </c>
      <c r="E8">
        <v>25800</v>
      </c>
      <c r="F8">
        <v>229000</v>
      </c>
      <c r="G8">
        <v>320</v>
      </c>
      <c r="H8">
        <v>636</v>
      </c>
      <c r="I8" t="s">
        <v>3</v>
      </c>
      <c r="J8" t="s">
        <v>13</v>
      </c>
      <c r="K8" t="s">
        <v>13</v>
      </c>
      <c r="L8">
        <v>842</v>
      </c>
      <c r="M8">
        <v>717</v>
      </c>
      <c r="N8">
        <v>58.2</v>
      </c>
    </row>
    <row r="9" spans="1:14" x14ac:dyDescent="0.25">
      <c r="B9" t="s">
        <v>25</v>
      </c>
      <c r="C9">
        <v>700</v>
      </c>
      <c r="D9">
        <v>41</v>
      </c>
      <c r="E9">
        <v>72200</v>
      </c>
      <c r="F9">
        <v>302000</v>
      </c>
      <c r="G9">
        <v>320</v>
      </c>
      <c r="H9">
        <v>719</v>
      </c>
      <c r="I9" t="s">
        <v>3</v>
      </c>
      <c r="J9" t="s">
        <v>13</v>
      </c>
      <c r="K9" t="s">
        <v>13</v>
      </c>
      <c r="L9">
        <v>1280</v>
      </c>
      <c r="M9">
        <v>944</v>
      </c>
      <c r="N9">
        <v>131</v>
      </c>
    </row>
    <row r="10" spans="1:14" x14ac:dyDescent="0.25">
      <c r="B10" t="s">
        <v>25</v>
      </c>
      <c r="C10">
        <v>700</v>
      </c>
      <c r="D10">
        <v>42</v>
      </c>
      <c r="E10">
        <v>5730</v>
      </c>
      <c r="F10">
        <v>218000</v>
      </c>
      <c r="G10">
        <v>328</v>
      </c>
      <c r="H10">
        <v>648</v>
      </c>
      <c r="I10" t="s">
        <v>3</v>
      </c>
      <c r="J10" t="s">
        <v>13</v>
      </c>
      <c r="K10" t="s">
        <v>13</v>
      </c>
      <c r="L10">
        <v>762</v>
      </c>
      <c r="M10">
        <v>665</v>
      </c>
      <c r="N10">
        <v>39.299999999999997</v>
      </c>
    </row>
    <row r="11" spans="1:14" x14ac:dyDescent="0.25">
      <c r="B11" t="s">
        <v>25</v>
      </c>
      <c r="C11">
        <v>700</v>
      </c>
      <c r="D11">
        <v>43</v>
      </c>
      <c r="E11">
        <v>-2410</v>
      </c>
      <c r="F11">
        <v>150000</v>
      </c>
      <c r="G11">
        <v>296</v>
      </c>
      <c r="H11">
        <v>514</v>
      </c>
      <c r="I11" t="s">
        <v>3</v>
      </c>
      <c r="J11" t="s">
        <v>13</v>
      </c>
      <c r="K11" t="s">
        <v>13</v>
      </c>
      <c r="L11">
        <v>545</v>
      </c>
      <c r="M11">
        <v>506</v>
      </c>
      <c r="N11">
        <v>8.16</v>
      </c>
    </row>
    <row r="12" spans="1:14" x14ac:dyDescent="0.25">
      <c r="B12" t="s">
        <v>25</v>
      </c>
      <c r="C12">
        <v>700</v>
      </c>
      <c r="D12">
        <v>44</v>
      </c>
      <c r="E12">
        <v>-8410</v>
      </c>
      <c r="F12">
        <v>249000</v>
      </c>
      <c r="G12">
        <v>473</v>
      </c>
      <c r="H12">
        <v>545</v>
      </c>
      <c r="I12" t="s">
        <v>3</v>
      </c>
      <c r="J12" t="s">
        <v>13</v>
      </c>
      <c r="K12" t="s">
        <v>13</v>
      </c>
      <c r="L12">
        <v>585</v>
      </c>
      <c r="M12">
        <v>527</v>
      </c>
      <c r="N12">
        <v>17.100000000000001</v>
      </c>
    </row>
    <row r="14" spans="1:14" x14ac:dyDescent="0.25">
      <c r="A14" t="s">
        <v>18</v>
      </c>
      <c r="B14" t="s">
        <v>25</v>
      </c>
      <c r="C14">
        <v>700</v>
      </c>
      <c r="D14">
        <v>45</v>
      </c>
      <c r="E14">
        <v>97300</v>
      </c>
      <c r="F14">
        <v>393000</v>
      </c>
      <c r="G14">
        <v>473</v>
      </c>
      <c r="H14">
        <v>625</v>
      </c>
      <c r="I14" t="s">
        <v>3</v>
      </c>
      <c r="J14" t="s">
        <v>13</v>
      </c>
      <c r="K14" t="s">
        <v>13</v>
      </c>
      <c r="L14">
        <v>1100</v>
      </c>
      <c r="M14">
        <v>831</v>
      </c>
      <c r="N14">
        <v>131</v>
      </c>
    </row>
    <row r="15" spans="1:14" x14ac:dyDescent="0.25">
      <c r="B15" t="s">
        <v>25</v>
      </c>
      <c r="C15">
        <v>700</v>
      </c>
      <c r="D15">
        <v>46</v>
      </c>
      <c r="E15">
        <v>27700</v>
      </c>
      <c r="F15">
        <v>275000</v>
      </c>
      <c r="G15">
        <v>440</v>
      </c>
      <c r="H15">
        <v>562</v>
      </c>
      <c r="I15" t="s">
        <v>3</v>
      </c>
      <c r="J15" t="s">
        <v>13</v>
      </c>
      <c r="K15" t="s">
        <v>13</v>
      </c>
      <c r="L15">
        <v>764</v>
      </c>
      <c r="M15">
        <v>625</v>
      </c>
      <c r="N15">
        <v>62.5</v>
      </c>
    </row>
    <row r="16" spans="1:14" x14ac:dyDescent="0.25">
      <c r="B16" t="s">
        <v>25</v>
      </c>
      <c r="C16">
        <v>700</v>
      </c>
      <c r="D16">
        <v>47</v>
      </c>
      <c r="E16">
        <v>171000</v>
      </c>
      <c r="F16">
        <v>491000</v>
      </c>
      <c r="G16">
        <v>462</v>
      </c>
      <c r="H16">
        <v>692</v>
      </c>
      <c r="I16" t="s">
        <v>3</v>
      </c>
      <c r="J16" t="s">
        <v>13</v>
      </c>
      <c r="K16" t="s">
        <v>13</v>
      </c>
      <c r="L16">
        <v>1820</v>
      </c>
      <c r="M16">
        <v>1060</v>
      </c>
      <c r="N16">
        <v>291</v>
      </c>
    </row>
    <row r="17" spans="2:14" x14ac:dyDescent="0.25">
      <c r="B17" t="s">
        <v>25</v>
      </c>
      <c r="C17">
        <v>700</v>
      </c>
      <c r="D17">
        <v>48</v>
      </c>
      <c r="E17">
        <v>219000</v>
      </c>
      <c r="F17">
        <v>533000</v>
      </c>
      <c r="G17">
        <v>520</v>
      </c>
      <c r="H17">
        <v>604</v>
      </c>
      <c r="I17" t="s">
        <v>3</v>
      </c>
      <c r="J17" t="s">
        <v>13</v>
      </c>
      <c r="K17" t="s">
        <v>13</v>
      </c>
      <c r="L17">
        <v>1820</v>
      </c>
      <c r="M17">
        <v>1030</v>
      </c>
      <c r="N17">
        <v>340</v>
      </c>
    </row>
    <row r="18" spans="2:14" x14ac:dyDescent="0.25">
      <c r="B18" t="s">
        <v>25</v>
      </c>
      <c r="C18">
        <v>700</v>
      </c>
      <c r="D18">
        <v>49</v>
      </c>
      <c r="E18">
        <v>41400</v>
      </c>
      <c r="F18">
        <v>231000</v>
      </c>
      <c r="G18">
        <v>320</v>
      </c>
      <c r="H18">
        <v>594</v>
      </c>
      <c r="I18" t="s">
        <v>3</v>
      </c>
      <c r="J18" t="s">
        <v>13</v>
      </c>
      <c r="K18" t="s">
        <v>13</v>
      </c>
      <c r="L18">
        <v>898</v>
      </c>
      <c r="M18">
        <v>723</v>
      </c>
      <c r="N18">
        <v>102</v>
      </c>
    </row>
    <row r="19" spans="2:14" x14ac:dyDescent="0.25">
      <c r="B19" t="s">
        <v>25</v>
      </c>
      <c r="C19">
        <v>700</v>
      </c>
      <c r="D19">
        <v>50</v>
      </c>
      <c r="E19">
        <v>21300</v>
      </c>
      <c r="F19">
        <v>172000</v>
      </c>
      <c r="G19">
        <v>304</v>
      </c>
      <c r="H19">
        <v>495</v>
      </c>
      <c r="I19" t="s">
        <v>3</v>
      </c>
      <c r="J19" t="s">
        <v>13</v>
      </c>
      <c r="K19" t="s">
        <v>13</v>
      </c>
      <c r="L19">
        <v>1340</v>
      </c>
      <c r="M19">
        <v>565</v>
      </c>
      <c r="N19">
        <v>95.6</v>
      </c>
    </row>
    <row r="20" spans="2:14" x14ac:dyDescent="0.25">
      <c r="B20" t="s">
        <v>25</v>
      </c>
      <c r="C20">
        <v>700</v>
      </c>
      <c r="D20">
        <v>51</v>
      </c>
      <c r="E20">
        <v>75800</v>
      </c>
      <c r="F20">
        <v>290000</v>
      </c>
      <c r="G20">
        <v>400</v>
      </c>
      <c r="H20">
        <v>535</v>
      </c>
      <c r="I20" t="s">
        <v>3</v>
      </c>
      <c r="J20" t="s">
        <v>13</v>
      </c>
      <c r="K20" t="s">
        <v>13</v>
      </c>
      <c r="L20">
        <v>980</v>
      </c>
      <c r="M20">
        <v>725</v>
      </c>
      <c r="N20">
        <v>126</v>
      </c>
    </row>
    <row r="21" spans="2:14" x14ac:dyDescent="0.25">
      <c r="B21" t="s">
        <v>25</v>
      </c>
      <c r="C21">
        <v>700</v>
      </c>
      <c r="D21">
        <v>52</v>
      </c>
      <c r="E21">
        <v>84900</v>
      </c>
      <c r="F21">
        <v>273000</v>
      </c>
      <c r="G21">
        <v>336</v>
      </c>
      <c r="H21">
        <v>561</v>
      </c>
      <c r="I21" t="s">
        <v>3</v>
      </c>
      <c r="J21" t="s">
        <v>13</v>
      </c>
      <c r="K21" t="s">
        <v>13</v>
      </c>
      <c r="L21">
        <v>1270</v>
      </c>
      <c r="M21">
        <v>814</v>
      </c>
      <c r="N21">
        <v>183</v>
      </c>
    </row>
    <row r="22" spans="2:14" x14ac:dyDescent="0.25">
      <c r="B22" t="s">
        <v>25</v>
      </c>
      <c r="C22">
        <v>700</v>
      </c>
      <c r="D22">
        <v>53</v>
      </c>
      <c r="E22">
        <v>1070</v>
      </c>
      <c r="F22">
        <v>178000</v>
      </c>
      <c r="G22">
        <v>390</v>
      </c>
      <c r="H22">
        <v>453</v>
      </c>
      <c r="I22" t="s">
        <v>3</v>
      </c>
      <c r="J22" t="s">
        <v>13</v>
      </c>
      <c r="K22" t="s">
        <v>13</v>
      </c>
      <c r="L22">
        <v>524</v>
      </c>
      <c r="M22">
        <v>456</v>
      </c>
      <c r="N22">
        <v>17.100000000000001</v>
      </c>
    </row>
    <row r="23" spans="2:14" x14ac:dyDescent="0.25">
      <c r="B23" t="s">
        <v>25</v>
      </c>
      <c r="C23">
        <v>700</v>
      </c>
      <c r="D23">
        <v>54</v>
      </c>
      <c r="E23">
        <v>-16000</v>
      </c>
      <c r="F23">
        <v>176000</v>
      </c>
      <c r="G23">
        <v>380</v>
      </c>
      <c r="H23">
        <v>506</v>
      </c>
      <c r="I23" t="s">
        <v>3</v>
      </c>
      <c r="J23" t="s">
        <v>13</v>
      </c>
      <c r="K23" t="s">
        <v>13</v>
      </c>
      <c r="L23">
        <v>531</v>
      </c>
      <c r="M23">
        <v>464</v>
      </c>
      <c r="N23">
        <v>19.8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LdhB</vt:lpstr>
      <vt:lpstr>Mct1</vt:lpstr>
      <vt:lpstr>Actin</vt:lpstr>
      <vt:lpstr>LdhB (4)</vt:lpstr>
      <vt:lpstr>LdhB (3)</vt:lpstr>
      <vt:lpstr>LdhB (2)</vt:lpstr>
      <vt:lpstr>LdhB(1)</vt:lpstr>
      <vt:lpstr>MCT1-700 (4)</vt:lpstr>
      <vt:lpstr>MCT1-700 (3)</vt:lpstr>
      <vt:lpstr>MCT1-700 (2)</vt:lpstr>
      <vt:lpstr>MCT1-700(1)</vt:lpstr>
      <vt:lpstr>actin-800 (4)</vt:lpstr>
      <vt:lpstr>actin-800 (3)</vt:lpstr>
      <vt:lpstr>actin-800 (2)</vt:lpstr>
      <vt:lpstr>actin-800(1)</vt:lpstr>
    </vt:vector>
  </TitlesOfParts>
  <Company>UCSF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UCSFuser</dc:creator>
  <cp:lastModifiedBy>Liu, Xiaowei</cp:lastModifiedBy>
  <dcterms:created xsi:type="dcterms:W3CDTF">2021-07-01T18:39:42Z</dcterms:created>
  <dcterms:modified xsi:type="dcterms:W3CDTF">2022-05-14T00:23:10Z</dcterms:modified>
</cp:coreProperties>
</file>